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5055" tabRatio="601" activeTab="3"/>
  </bookViews>
  <sheets>
    <sheet name="PL" sheetId="1" r:id="rId1"/>
    <sheet name="BS" sheetId="2" r:id="rId2"/>
    <sheet name="Equity" sheetId="3" r:id="rId3"/>
    <sheet name="CF" sheetId="4" r:id="rId4"/>
  </sheets>
  <definedNames>
    <definedName name="_xlnm.Print_Area" localSheetId="1">'BS'!$A$1:$J$52</definedName>
    <definedName name="_xlnm.Print_Area" localSheetId="3">'CF'!$A$1:$J$50</definedName>
    <definedName name="_xlnm.Print_Area" localSheetId="0">'PL'!$A$1:$O$54</definedName>
  </definedNames>
  <calcPr fullCalcOnLoad="1"/>
</workbook>
</file>

<file path=xl/sharedStrings.xml><?xml version="1.0" encoding="utf-8"?>
<sst xmlns="http://schemas.openxmlformats.org/spreadsheetml/2006/main" count="135" uniqueCount="113">
  <si>
    <t>The figures have not been audited.</t>
  </si>
  <si>
    <t>INDIVIDUAL QUARTER</t>
  </si>
  <si>
    <t>CUMULATIVE QUARTER</t>
  </si>
  <si>
    <t xml:space="preserve">CURRENT </t>
  </si>
  <si>
    <t xml:space="preserve">PRECEDING YEAR </t>
  </si>
  <si>
    <t>CURRENT</t>
  </si>
  <si>
    <t>PRECEDING YEAR</t>
  </si>
  <si>
    <t xml:space="preserve">YEAR </t>
  </si>
  <si>
    <t xml:space="preserve">CORRESPONDING </t>
  </si>
  <si>
    <t>YEAR</t>
  </si>
  <si>
    <t>CORRESPONDING</t>
  </si>
  <si>
    <t>QUARTER</t>
  </si>
  <si>
    <t xml:space="preserve">QUARTER </t>
  </si>
  <si>
    <t>TO DATE</t>
  </si>
  <si>
    <t>PERIOD</t>
  </si>
  <si>
    <t>RM'000</t>
  </si>
  <si>
    <t>Short Term Borrowings</t>
  </si>
  <si>
    <t>Share Capital</t>
  </si>
  <si>
    <t>Minority Interests</t>
  </si>
  <si>
    <t>Long Term Borrowings</t>
  </si>
  <si>
    <t>Other Long Term Liabilities</t>
  </si>
  <si>
    <t>RM '000</t>
  </si>
  <si>
    <t>Provision for Taxation</t>
  </si>
  <si>
    <t>Development Properties</t>
  </si>
  <si>
    <t>(Unaudited)</t>
  </si>
  <si>
    <t>HO HUP CONSTRUCTION COMPANY BERHAD (14034-W)</t>
  </si>
  <si>
    <t>Revenue</t>
  </si>
  <si>
    <t>Inventories</t>
  </si>
  <si>
    <t>Property, Plant and Equipment</t>
  </si>
  <si>
    <t>Reserves</t>
  </si>
  <si>
    <t>Net Tangible Assets per Share (RM)</t>
  </si>
  <si>
    <t>(Audited)</t>
  </si>
  <si>
    <t>CONDENSED CONSOLIDATED BALANCE SHEET</t>
  </si>
  <si>
    <t>Balance at end of the period</t>
  </si>
  <si>
    <t>Share</t>
  </si>
  <si>
    <t>Capital</t>
  </si>
  <si>
    <t>(RM'000)</t>
  </si>
  <si>
    <t>Retained</t>
  </si>
  <si>
    <t>Profit</t>
  </si>
  <si>
    <t>Total</t>
  </si>
  <si>
    <t>CASH FLOWS FROM INVESTING ACTIVITIES</t>
  </si>
  <si>
    <t>CASH FLOWS FROM FINANCING ACTIVITIES</t>
  </si>
  <si>
    <t xml:space="preserve">  </t>
  </si>
  <si>
    <t>NET DECREASE IN CASH AND CASH EQUIVALENTS</t>
  </si>
  <si>
    <t>CASH AND CASH EQUIVALENTS AT BEGINNING OF THE YEAR</t>
  </si>
  <si>
    <t>CASH FLOWS FROM OPERATING ACTIVITIES</t>
  </si>
  <si>
    <t>Cost of Sales</t>
  </si>
  <si>
    <t>Operating Expenses</t>
  </si>
  <si>
    <t>CONDENSED CONSOLIDATED INCOME STATEMENTS</t>
  </si>
  <si>
    <t>Operating Income</t>
  </si>
  <si>
    <t xml:space="preserve">Depreciation </t>
  </si>
  <si>
    <t>Interest Expenses</t>
  </si>
  <si>
    <t>Interest Income</t>
  </si>
  <si>
    <t>Profit/(loss) from operations</t>
  </si>
  <si>
    <t>Profit/(loss) before taxation</t>
  </si>
  <si>
    <t>Taxation</t>
  </si>
  <si>
    <t xml:space="preserve">Profit/(loss) after taxation </t>
  </si>
  <si>
    <t>Minority interests</t>
  </si>
  <si>
    <t>Net profit/(loss) for the period</t>
  </si>
  <si>
    <t>Other Investments</t>
  </si>
  <si>
    <t>Land Held for Development</t>
  </si>
  <si>
    <t>Receivables</t>
  </si>
  <si>
    <t>Fixed Deposits</t>
  </si>
  <si>
    <t>Cash and Bank Balances</t>
  </si>
  <si>
    <t>Payables</t>
  </si>
  <si>
    <t>Balance at beginning of the year</t>
  </si>
  <si>
    <t>CONDENSED CONSOLIDATED STATEMENT OF CHANGES IN EQUITY</t>
  </si>
  <si>
    <t>Note :</t>
  </si>
  <si>
    <t>There are no comparative figures as this is the first interim financial report prepared in accordance with</t>
  </si>
  <si>
    <t>MASB 26-Interim Financial Reporting</t>
  </si>
  <si>
    <t>CONDENSED CONSOLIDATED CASH FLOW STATEMENT</t>
  </si>
  <si>
    <t>Profit / (loss) before taxation</t>
  </si>
  <si>
    <t>Adjustments for:</t>
  </si>
  <si>
    <t xml:space="preserve">   Depreciation</t>
  </si>
  <si>
    <t xml:space="preserve">   Other non-cash items</t>
  </si>
  <si>
    <t>Changes in working capital:</t>
  </si>
  <si>
    <t xml:space="preserve">   Net change in current assets</t>
  </si>
  <si>
    <t xml:space="preserve">   Net change in current liabilities</t>
  </si>
  <si>
    <t xml:space="preserve">   Other repayment</t>
  </si>
  <si>
    <t>Gross Profit</t>
  </si>
  <si>
    <t>The Condensed Consolidated Income Statements should be read in conjunction with the Annual Financial</t>
  </si>
  <si>
    <t>Basic earnings/(loss) per share (sen)</t>
  </si>
  <si>
    <t>Operating profit/ (loss) before working capital changes</t>
  </si>
  <si>
    <t xml:space="preserve">Report for the year ended 31 December 2002 and the accompanying explanatory notes attached to the </t>
  </si>
  <si>
    <t>interim financial statements</t>
  </si>
  <si>
    <t xml:space="preserve">Financial Report for the year ended 31 December 2002 and the accompanying explanatory notes </t>
  </si>
  <si>
    <t>attached to the interim financial statements</t>
  </si>
  <si>
    <t xml:space="preserve">the Annual Financial Report for the year ended 31 December 2002 and the accompanying </t>
  </si>
  <si>
    <t>explanatory notes attached to the interim financial statements</t>
  </si>
  <si>
    <t>NON-CURRENT ASSETS</t>
  </si>
  <si>
    <t>Investment in Associates</t>
  </si>
  <si>
    <t>CURRENT ASSETS</t>
  </si>
  <si>
    <t>CURRENT LIABILITIES</t>
  </si>
  <si>
    <t>NET CURRENT (LIABILITIES)/ASSETS</t>
  </si>
  <si>
    <t>FINANCED BY</t>
  </si>
  <si>
    <t>Reserves on Consolidation</t>
  </si>
  <si>
    <t>Share of results of associates</t>
  </si>
  <si>
    <t>Foreign</t>
  </si>
  <si>
    <t>Exchange</t>
  </si>
  <si>
    <t xml:space="preserve">   Interest paid</t>
  </si>
  <si>
    <t xml:space="preserve">Annual Financial Report for the year ended 31 December 2002 and the accompanying explanatory notes </t>
  </si>
  <si>
    <t>CASH AND CASH EQUIVALENTS AT  END OF THE PERIOD</t>
  </si>
  <si>
    <t xml:space="preserve">   Net repayment of bank borrowings</t>
  </si>
  <si>
    <t>30 JUNE 2003</t>
  </si>
  <si>
    <t>31 DEC 2002</t>
  </si>
  <si>
    <t xml:space="preserve">The Condensed Consolidated Balance Sheet should be read in conjunction with the Annual </t>
  </si>
  <si>
    <t>6 months ended 30 June 2003</t>
  </si>
  <si>
    <t>6 months ended 30 June 2002</t>
  </si>
  <si>
    <t>The Condensed Consolidated Statement of Changes in Equity should be read in conjunction with</t>
  </si>
  <si>
    <t xml:space="preserve">The Condensed Consolidated Cash Flow Statement should be read in conjunction with the </t>
  </si>
  <si>
    <t>and joint ventures</t>
  </si>
  <si>
    <t>-</t>
  </si>
  <si>
    <t xml:space="preserve">   Share of result of associates and joint ventures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</si>
</sst>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#,##0.00000_);\(#,##0.00000\)"/>
    <numFmt numFmtId="185" formatCode="#,000.00"/>
    <numFmt numFmtId="186" formatCode="00000\-0000"/>
    <numFmt numFmtId="187" formatCode="#,000"/>
    <numFmt numFmtId="188" formatCode="#,###,000"/>
    <numFmt numFmtId="189" formatCode="#,##0.0"/>
    <numFmt numFmtId="190" formatCode="#,"/>
    <numFmt numFmtId="191" formatCode="#,###,"/>
    <numFmt numFmtId="192" formatCode="#,###,\3"/>
    <numFmt numFmtId="193" formatCode="\(#,###,\)"/>
    <numFmt numFmtId="194" formatCode="\-\(#,###,\)"/>
    <numFmt numFmtId="195" formatCode="\(\-#,###,\)"/>
    <numFmt numFmtId="196" formatCode="#,###,;\(#,###,\)"/>
    <numFmt numFmtId="197" formatCode="#,###,;\(\3\3\3\3\)"/>
    <numFmt numFmtId="198" formatCode="#,###.0,"/>
    <numFmt numFmtId="199" formatCode="#,###.00,"/>
    <numFmt numFmtId="200" formatCode="#,###,\ \ "/>
    <numFmt numFmtId="201" formatCode="#,##0;\-#,##0\ \ "/>
    <numFmt numFmtId="202" formatCode="#,##0\ \ ;\-#,##0\ \ "/>
    <numFmt numFmtId="203" formatCode="_(* #,##0.0_);_(* \(#,##0.0\);_(* &quot;-&quot;??_);_(@_)"/>
    <numFmt numFmtId="204" formatCode="_(* #,##0_);_(* \(#,##0\);_(* &quot;-&quot;??_);_(@_)"/>
    <numFmt numFmtId="205" formatCode="_-* #,##0.0_-;\-* #,##0.0_-;_-* &quot;-&quot;??_-;_-@_-"/>
    <numFmt numFmtId="206" formatCode="_-* #,##0_-;\-* #,##0_-;_-* &quot;-&quot;??_-;_-@_-"/>
    <numFmt numFmtId="207" formatCode="#,##0.0_);[Red]\(#,##0.0\)"/>
    <numFmt numFmtId="208" formatCode="0.00_);[Red]\(0.00\)"/>
    <numFmt numFmtId="209" formatCode="#,##0;[Red]\(#,##0\)"/>
  </numFmts>
  <fonts count="10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38" fontId="1" fillId="0" borderId="0" xfId="0" applyNumberFormat="1" applyFont="1" applyAlignment="1" quotePrefix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9" fontId="3" fillId="0" borderId="0" xfId="0" applyNumberFormat="1" applyFont="1" applyAlignment="1">
      <alignment/>
    </xf>
    <xf numFmtId="204" fontId="4" fillId="0" borderId="1" xfId="15" applyNumberFormat="1" applyFont="1" applyBorder="1" applyAlignment="1">
      <alignment/>
    </xf>
    <xf numFmtId="0" fontId="3" fillId="0" borderId="0" xfId="0" applyFont="1" applyAlignment="1">
      <alignment horizontal="left"/>
    </xf>
    <xf numFmtId="169" fontId="3" fillId="0" borderId="2" xfId="0" applyNumberFormat="1" applyFont="1" applyBorder="1" applyAlignment="1">
      <alignment/>
    </xf>
    <xf numFmtId="0" fontId="2" fillId="0" borderId="0" xfId="0" applyFont="1" applyAlignment="1">
      <alignment horizontal="left"/>
    </xf>
    <xf numFmtId="169" fontId="3" fillId="0" borderId="3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20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left"/>
    </xf>
    <xf numFmtId="204" fontId="3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38" fontId="3" fillId="0" borderId="0" xfId="0" applyNumberFormat="1" applyFont="1" applyFill="1" applyAlignment="1">
      <alignment/>
    </xf>
    <xf numFmtId="204" fontId="3" fillId="0" borderId="0" xfId="0" applyNumberFormat="1" applyFont="1" applyFill="1" applyBorder="1" applyAlignment="1">
      <alignment/>
    </xf>
    <xf numFmtId="204" fontId="3" fillId="0" borderId="4" xfId="0" applyNumberFormat="1" applyFont="1" applyFill="1" applyBorder="1" applyAlignment="1">
      <alignment/>
    </xf>
    <xf numFmtId="204" fontId="3" fillId="0" borderId="4" xfId="0" applyNumberFormat="1" applyFont="1" applyFill="1" applyBorder="1" applyAlignment="1">
      <alignment vertical="center"/>
    </xf>
    <xf numFmtId="204" fontId="5" fillId="0" borderId="3" xfId="0" applyNumberFormat="1" applyFont="1" applyFill="1" applyBorder="1" applyAlignment="1">
      <alignment/>
    </xf>
    <xf numFmtId="204" fontId="6" fillId="0" borderId="0" xfId="0" applyNumberFormat="1" applyFont="1" applyFill="1" applyBorder="1" applyAlignment="1">
      <alignment/>
    </xf>
    <xf numFmtId="204" fontId="5" fillId="0" borderId="0" xfId="0" applyNumberFormat="1" applyFont="1" applyFill="1" applyBorder="1" applyAlignment="1">
      <alignment/>
    </xf>
    <xf numFmtId="3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04" fontId="3" fillId="0" borderId="0" xfId="15" applyNumberFormat="1" applyFont="1" applyAlignment="1">
      <alignment horizontal="center"/>
    </xf>
    <xf numFmtId="38" fontId="3" fillId="0" borderId="0" xfId="15" applyNumberFormat="1" applyFont="1" applyAlignment="1">
      <alignment horizontal="center"/>
    </xf>
    <xf numFmtId="0" fontId="3" fillId="0" borderId="0" xfId="0" applyFont="1" applyFill="1" applyAlignment="1" quotePrefix="1">
      <alignment horizontal="left"/>
    </xf>
    <xf numFmtId="0" fontId="3" fillId="0" borderId="0" xfId="0" applyFont="1" applyAlignment="1" quotePrefix="1">
      <alignment horizontal="left"/>
    </xf>
    <xf numFmtId="204" fontId="3" fillId="0" borderId="0" xfId="15" applyNumberFormat="1" applyFont="1" applyBorder="1" applyAlignment="1">
      <alignment horizontal="center"/>
    </xf>
    <xf numFmtId="204" fontId="3" fillId="0" borderId="3" xfId="15" applyNumberFormat="1" applyFont="1" applyBorder="1" applyAlignment="1">
      <alignment horizontal="center"/>
    </xf>
    <xf numFmtId="38" fontId="3" fillId="0" borderId="0" xfId="15" applyNumberFormat="1" applyFont="1" applyBorder="1" applyAlignment="1">
      <alignment/>
    </xf>
    <xf numFmtId="204" fontId="3" fillId="0" borderId="1" xfId="15" applyNumberFormat="1" applyFont="1" applyBorder="1" applyAlignment="1">
      <alignment horizontal="center"/>
    </xf>
    <xf numFmtId="40" fontId="3" fillId="0" borderId="0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204" fontId="3" fillId="0" borderId="0" xfId="15" applyNumberFormat="1" applyFont="1" applyAlignment="1">
      <alignment/>
    </xf>
    <xf numFmtId="204" fontId="3" fillId="0" borderId="3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03" fontId="3" fillId="0" borderId="0" xfId="0" applyNumberFormat="1" applyFont="1" applyFill="1" applyBorder="1" applyAlignment="1">
      <alignment/>
    </xf>
    <xf numFmtId="204" fontId="3" fillId="0" borderId="2" xfId="15" applyNumberFormat="1" applyFont="1" applyBorder="1" applyAlignment="1">
      <alignment horizontal="center"/>
    </xf>
    <xf numFmtId="204" fontId="3" fillId="0" borderId="4" xfId="15" applyNumberFormat="1" applyFont="1" applyBorder="1" applyAlignment="1">
      <alignment horizontal="center"/>
    </xf>
    <xf numFmtId="15" fontId="2" fillId="0" borderId="0" xfId="0" applyNumberFormat="1" applyFont="1" applyAlignment="1">
      <alignment/>
    </xf>
    <xf numFmtId="15" fontId="2" fillId="0" borderId="0" xfId="0" applyNumberFormat="1" applyFont="1" applyAlignment="1" quotePrefix="1">
      <alignment/>
    </xf>
    <xf numFmtId="15" fontId="2" fillId="0" borderId="0" xfId="0" applyNumberFormat="1" applyFont="1" applyFill="1" applyAlignment="1" quotePrefix="1">
      <alignment/>
    </xf>
    <xf numFmtId="0" fontId="8" fillId="0" borderId="0" xfId="0" applyFont="1" applyFill="1" applyBorder="1" applyAlignment="1">
      <alignment horizontal="center"/>
    </xf>
    <xf numFmtId="204" fontId="9" fillId="0" borderId="0" xfId="15" applyNumberFormat="1" applyFont="1" applyAlignment="1" quotePrefix="1">
      <alignment horizontal="center"/>
    </xf>
    <xf numFmtId="0" fontId="9" fillId="0" borderId="0" xfId="0" applyFont="1" applyFill="1" applyBorder="1" applyAlignment="1">
      <alignment horizontal="center"/>
    </xf>
    <xf numFmtId="204" fontId="9" fillId="0" borderId="0" xfId="15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38" fontId="9" fillId="0" borderId="0" xfId="0" applyNumberFormat="1" applyFont="1" applyAlignment="1" quotePrefix="1">
      <alignment horizontal="center"/>
    </xf>
    <xf numFmtId="0" fontId="9" fillId="0" borderId="0" xfId="0" applyFont="1" applyAlignment="1">
      <alignment/>
    </xf>
    <xf numFmtId="38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3"/>
  <sheetViews>
    <sheetView zoomScaleSheetLayoutView="75" workbookViewId="0" topLeftCell="A21">
      <selection activeCell="F57" sqref="F57"/>
    </sheetView>
  </sheetViews>
  <sheetFormatPr defaultColWidth="9.140625" defaultRowHeight="12.75"/>
  <cols>
    <col min="1" max="1" width="1.8515625" style="31" customWidth="1"/>
    <col min="2" max="2" width="13.140625" style="17" customWidth="1"/>
    <col min="3" max="4" width="9.140625" style="17" customWidth="1"/>
    <col min="5" max="5" width="1.7109375" style="17" customWidth="1"/>
    <col min="6" max="6" width="13.7109375" style="17" customWidth="1"/>
    <col min="7" max="8" width="1.7109375" style="17" customWidth="1"/>
    <col min="9" max="9" width="13.7109375" style="17" customWidth="1"/>
    <col min="10" max="10" width="1.7109375" style="17" customWidth="1"/>
    <col min="11" max="11" width="13.7109375" style="17" customWidth="1"/>
    <col min="12" max="13" width="1.7109375" style="17" customWidth="1"/>
    <col min="14" max="14" width="13.7109375" style="17" customWidth="1"/>
    <col min="15" max="15" width="2.00390625" style="17" customWidth="1"/>
    <col min="16" max="16384" width="9.140625" style="17" customWidth="1"/>
  </cols>
  <sheetData>
    <row r="1" spans="1:14" ht="15">
      <c r="A1" s="4" t="s">
        <v>25</v>
      </c>
      <c r="N1" s="18"/>
    </row>
    <row r="3" ht="15">
      <c r="A3" s="4"/>
    </row>
    <row r="4" ht="15">
      <c r="A4" s="19" t="s">
        <v>48</v>
      </c>
    </row>
    <row r="5" ht="15">
      <c r="A5" s="59" t="s">
        <v>103</v>
      </c>
    </row>
    <row r="6" ht="15">
      <c r="A6" s="4"/>
    </row>
    <row r="7" spans="1:16" ht="15">
      <c r="A7" s="4" t="s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5">
      <c r="A8" s="22"/>
      <c r="B8" s="21"/>
      <c r="C8" s="21"/>
      <c r="D8" s="21"/>
      <c r="E8" s="21"/>
      <c r="F8" s="72" t="s">
        <v>1</v>
      </c>
      <c r="G8" s="72"/>
      <c r="H8" s="72"/>
      <c r="I8" s="72"/>
      <c r="J8" s="69"/>
      <c r="K8" s="72" t="s">
        <v>2</v>
      </c>
      <c r="L8" s="72"/>
      <c r="M8" s="72"/>
      <c r="N8" s="72"/>
      <c r="O8" s="21"/>
      <c r="P8" s="21"/>
    </row>
    <row r="9" spans="1:16" ht="15">
      <c r="A9" s="22"/>
      <c r="B9" s="21"/>
      <c r="C9" s="21"/>
      <c r="D9" s="21"/>
      <c r="E9" s="21"/>
      <c r="F9" s="60" t="s">
        <v>3</v>
      </c>
      <c r="G9" s="60"/>
      <c r="H9" s="60"/>
      <c r="I9" s="60" t="s">
        <v>4</v>
      </c>
      <c r="J9" s="70"/>
      <c r="K9" s="60" t="s">
        <v>5</v>
      </c>
      <c r="L9" s="60"/>
      <c r="M9" s="60"/>
      <c r="N9" s="60" t="s">
        <v>6</v>
      </c>
      <c r="O9" s="21"/>
      <c r="P9" s="21"/>
    </row>
    <row r="10" spans="1:16" ht="15">
      <c r="A10" s="22"/>
      <c r="B10" s="21"/>
      <c r="C10" s="21"/>
      <c r="D10" s="21"/>
      <c r="E10" s="21"/>
      <c r="F10" s="60" t="s">
        <v>7</v>
      </c>
      <c r="G10" s="60"/>
      <c r="H10" s="60"/>
      <c r="I10" s="60" t="s">
        <v>8</v>
      </c>
      <c r="J10" s="70"/>
      <c r="K10" s="60" t="s">
        <v>9</v>
      </c>
      <c r="L10" s="60"/>
      <c r="M10" s="60"/>
      <c r="N10" s="60" t="s">
        <v>10</v>
      </c>
      <c r="O10" s="21"/>
      <c r="P10" s="21"/>
    </row>
    <row r="11" spans="1:16" ht="15">
      <c r="A11" s="22"/>
      <c r="B11" s="21"/>
      <c r="C11" s="21"/>
      <c r="D11" s="21"/>
      <c r="E11" s="21"/>
      <c r="F11" s="60" t="s">
        <v>11</v>
      </c>
      <c r="G11" s="60"/>
      <c r="H11" s="60"/>
      <c r="I11" s="60" t="s">
        <v>12</v>
      </c>
      <c r="J11" s="70"/>
      <c r="K11" s="60" t="s">
        <v>13</v>
      </c>
      <c r="L11" s="60"/>
      <c r="M11" s="60"/>
      <c r="N11" s="60" t="s">
        <v>14</v>
      </c>
      <c r="O11" s="21"/>
      <c r="P11" s="21"/>
    </row>
    <row r="12" spans="1:16" ht="15">
      <c r="A12" s="22"/>
      <c r="B12" s="21"/>
      <c r="C12" s="21"/>
      <c r="D12" s="21"/>
      <c r="E12" s="21"/>
      <c r="F12" s="71">
        <v>37802</v>
      </c>
      <c r="G12" s="71"/>
      <c r="H12" s="71"/>
      <c r="I12" s="71">
        <v>37437</v>
      </c>
      <c r="J12" s="70"/>
      <c r="K12" s="71">
        <f>F12</f>
        <v>37802</v>
      </c>
      <c r="L12" s="71"/>
      <c r="M12" s="71"/>
      <c r="N12" s="71">
        <f>I12</f>
        <v>37437</v>
      </c>
      <c r="O12" s="21"/>
      <c r="P12" s="21"/>
    </row>
    <row r="13" spans="1:16" ht="15">
      <c r="A13" s="22"/>
      <c r="B13" s="21"/>
      <c r="C13" s="21"/>
      <c r="D13" s="21"/>
      <c r="E13" s="21"/>
      <c r="F13" s="60" t="s">
        <v>15</v>
      </c>
      <c r="G13" s="60"/>
      <c r="H13" s="60"/>
      <c r="I13" s="60" t="s">
        <v>15</v>
      </c>
      <c r="J13" s="70"/>
      <c r="K13" s="60" t="s">
        <v>15</v>
      </c>
      <c r="L13" s="60"/>
      <c r="M13" s="60"/>
      <c r="N13" s="60" t="s">
        <v>15</v>
      </c>
      <c r="O13" s="21"/>
      <c r="P13" s="21"/>
    </row>
    <row r="14" spans="1:16" ht="15">
      <c r="A14" s="22"/>
      <c r="B14" s="21"/>
      <c r="C14" s="21"/>
      <c r="D14" s="21"/>
      <c r="E14" s="21"/>
      <c r="F14" s="23"/>
      <c r="G14" s="23"/>
      <c r="H14" s="23"/>
      <c r="I14" s="23"/>
      <c r="J14" s="20"/>
      <c r="K14" s="23"/>
      <c r="L14" s="23"/>
      <c r="M14" s="23"/>
      <c r="N14" s="23"/>
      <c r="O14" s="21"/>
      <c r="P14" s="21"/>
    </row>
    <row r="15" spans="1:16" ht="10.5" customHeight="1">
      <c r="A15" s="2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5">
      <c r="A16" s="24"/>
      <c r="B16" s="21" t="s">
        <v>26</v>
      </c>
      <c r="C16" s="21"/>
      <c r="D16" s="21"/>
      <c r="E16" s="25"/>
      <c r="F16" s="33">
        <v>62967</v>
      </c>
      <c r="G16" s="33"/>
      <c r="H16" s="33"/>
      <c r="I16" s="33">
        <v>43736</v>
      </c>
      <c r="J16" s="33"/>
      <c r="K16" s="33">
        <v>107252</v>
      </c>
      <c r="L16" s="33"/>
      <c r="M16" s="33"/>
      <c r="N16" s="33">
        <v>87476</v>
      </c>
      <c r="O16" s="25"/>
      <c r="P16" s="21"/>
    </row>
    <row r="17" spans="1:16" ht="15">
      <c r="A17" s="24"/>
      <c r="B17" s="21" t="s">
        <v>46</v>
      </c>
      <c r="C17" s="21"/>
      <c r="D17" s="21"/>
      <c r="E17" s="25"/>
      <c r="F17" s="33">
        <v>-50697</v>
      </c>
      <c r="G17" s="33"/>
      <c r="H17" s="33"/>
      <c r="I17" s="33">
        <v>-39951</v>
      </c>
      <c r="J17" s="33"/>
      <c r="K17" s="33">
        <v>-87135</v>
      </c>
      <c r="L17" s="33"/>
      <c r="M17" s="33"/>
      <c r="N17" s="33">
        <v>-76617</v>
      </c>
      <c r="O17" s="25"/>
      <c r="P17" s="21"/>
    </row>
    <row r="18" spans="1:16" ht="15">
      <c r="A18" s="24"/>
      <c r="B18" s="21"/>
      <c r="C18" s="21"/>
      <c r="D18" s="21"/>
      <c r="E18" s="25"/>
      <c r="F18" s="34"/>
      <c r="G18" s="33"/>
      <c r="H18" s="33"/>
      <c r="I18" s="34"/>
      <c r="J18" s="33"/>
      <c r="K18" s="34"/>
      <c r="L18" s="33"/>
      <c r="M18" s="33"/>
      <c r="N18" s="34"/>
      <c r="O18" s="25"/>
      <c r="P18" s="21"/>
    </row>
    <row r="19" spans="1:16" ht="15">
      <c r="A19" s="24"/>
      <c r="B19" s="21" t="s">
        <v>79</v>
      </c>
      <c r="C19" s="21"/>
      <c r="D19" s="21"/>
      <c r="E19" s="25"/>
      <c r="F19" s="33">
        <f>SUM(F16:F18)</f>
        <v>12270</v>
      </c>
      <c r="G19" s="33"/>
      <c r="H19" s="33"/>
      <c r="I19" s="33">
        <f>SUM(I16:I18)</f>
        <v>3785</v>
      </c>
      <c r="J19" s="33"/>
      <c r="K19" s="33">
        <f>SUM(K16:K18)</f>
        <v>20117</v>
      </c>
      <c r="L19" s="33"/>
      <c r="M19" s="33"/>
      <c r="N19" s="33">
        <f>SUM(N16:N18)</f>
        <v>10859</v>
      </c>
      <c r="O19" s="25"/>
      <c r="P19" s="21"/>
    </row>
    <row r="20" spans="1:16" ht="15">
      <c r="A20" s="24"/>
      <c r="B20" s="21"/>
      <c r="C20" s="21"/>
      <c r="D20" s="21"/>
      <c r="E20" s="25"/>
      <c r="F20" s="33"/>
      <c r="G20" s="33"/>
      <c r="H20" s="33"/>
      <c r="I20" s="33"/>
      <c r="J20" s="33"/>
      <c r="K20" s="33"/>
      <c r="L20" s="33"/>
      <c r="M20" s="33"/>
      <c r="N20" s="33"/>
      <c r="O20" s="25"/>
      <c r="P20" s="21"/>
    </row>
    <row r="21" spans="1:16" ht="15">
      <c r="A21" s="24"/>
      <c r="B21" s="26" t="s">
        <v>49</v>
      </c>
      <c r="C21" s="21"/>
      <c r="D21" s="21"/>
      <c r="E21" s="25"/>
      <c r="F21" s="33">
        <v>2702</v>
      </c>
      <c r="G21" s="33"/>
      <c r="H21" s="33"/>
      <c r="I21" s="33">
        <v>817</v>
      </c>
      <c r="J21" s="33"/>
      <c r="K21" s="33">
        <v>4243</v>
      </c>
      <c r="L21" s="33"/>
      <c r="M21" s="33"/>
      <c r="N21" s="33">
        <v>1830</v>
      </c>
      <c r="O21" s="25"/>
      <c r="P21" s="21"/>
    </row>
    <row r="22" spans="1:16" ht="15">
      <c r="A22" s="24"/>
      <c r="B22" s="21" t="s">
        <v>47</v>
      </c>
      <c r="C22" s="21"/>
      <c r="D22" s="21"/>
      <c r="E22" s="25"/>
      <c r="F22" s="33">
        <v>-11416</v>
      </c>
      <c r="G22" s="33"/>
      <c r="H22" s="33"/>
      <c r="I22" s="33">
        <v>-7037</v>
      </c>
      <c r="J22" s="33"/>
      <c r="K22" s="33">
        <v>-18070</v>
      </c>
      <c r="L22" s="33"/>
      <c r="M22" s="33"/>
      <c r="N22" s="33">
        <v>-13392</v>
      </c>
      <c r="O22" s="25"/>
      <c r="P22" s="21"/>
    </row>
    <row r="23" spans="1:16" ht="12.75" customHeight="1">
      <c r="A23" s="24"/>
      <c r="B23" s="26" t="s">
        <v>50</v>
      </c>
      <c r="C23" s="21"/>
      <c r="D23" s="21"/>
      <c r="E23" s="25"/>
      <c r="F23" s="33">
        <v>-2882</v>
      </c>
      <c r="G23" s="33"/>
      <c r="H23" s="33"/>
      <c r="I23" s="33">
        <v>-3200</v>
      </c>
      <c r="J23" s="33"/>
      <c r="K23" s="33">
        <v>-5830</v>
      </c>
      <c r="L23" s="33"/>
      <c r="M23" s="33"/>
      <c r="N23" s="33">
        <v>-6436</v>
      </c>
      <c r="O23" s="25"/>
      <c r="P23" s="21"/>
    </row>
    <row r="24" spans="1:16" ht="12.75" customHeight="1">
      <c r="A24" s="24"/>
      <c r="B24" s="26"/>
      <c r="C24" s="21"/>
      <c r="D24" s="21"/>
      <c r="E24" s="25"/>
      <c r="F24" s="34"/>
      <c r="G24" s="33"/>
      <c r="H24" s="33"/>
      <c r="I24" s="34"/>
      <c r="J24" s="33"/>
      <c r="K24" s="34"/>
      <c r="L24" s="33"/>
      <c r="M24" s="33"/>
      <c r="N24" s="34"/>
      <c r="O24" s="25"/>
      <c r="P24" s="21"/>
    </row>
    <row r="25" spans="1:16" ht="15">
      <c r="A25" s="24"/>
      <c r="B25" s="27" t="s">
        <v>53</v>
      </c>
      <c r="C25" s="21"/>
      <c r="D25" s="21"/>
      <c r="E25" s="25"/>
      <c r="F25" s="33">
        <f>SUM(F19:F23)</f>
        <v>674</v>
      </c>
      <c r="G25" s="33"/>
      <c r="H25" s="33"/>
      <c r="I25" s="33">
        <f>SUM(I19:I23)</f>
        <v>-5635</v>
      </c>
      <c r="J25" s="33"/>
      <c r="K25" s="33">
        <f>SUM(K19:K23)</f>
        <v>460</v>
      </c>
      <c r="L25" s="33"/>
      <c r="M25" s="33"/>
      <c r="N25" s="33">
        <f>SUM(N19:N23)</f>
        <v>-7139</v>
      </c>
      <c r="O25" s="25"/>
      <c r="P25" s="21"/>
    </row>
    <row r="26" spans="1:16" ht="15">
      <c r="A26" s="24"/>
      <c r="B26" s="27"/>
      <c r="C26" s="21"/>
      <c r="D26" s="21"/>
      <c r="E26" s="25"/>
      <c r="F26" s="33"/>
      <c r="G26" s="33"/>
      <c r="H26" s="33"/>
      <c r="I26" s="33"/>
      <c r="J26" s="33"/>
      <c r="K26" s="33"/>
      <c r="L26" s="33"/>
      <c r="M26" s="33"/>
      <c r="N26" s="33"/>
      <c r="O26" s="25"/>
      <c r="P26" s="21"/>
    </row>
    <row r="27" spans="1:16" ht="15">
      <c r="A27" s="24"/>
      <c r="B27" s="27" t="s">
        <v>51</v>
      </c>
      <c r="C27" s="21"/>
      <c r="D27" s="21"/>
      <c r="E27" s="25"/>
      <c r="F27" s="33">
        <v>-1493</v>
      </c>
      <c r="G27" s="33"/>
      <c r="H27" s="33"/>
      <c r="I27" s="33">
        <v>-1418</v>
      </c>
      <c r="J27" s="33"/>
      <c r="K27" s="33">
        <v>-3121</v>
      </c>
      <c r="L27" s="33"/>
      <c r="M27" s="33"/>
      <c r="N27" s="33">
        <v>-2865</v>
      </c>
      <c r="O27" s="25"/>
      <c r="P27" s="21"/>
    </row>
    <row r="28" spans="1:16" ht="15">
      <c r="A28" s="24"/>
      <c r="B28" s="27" t="s">
        <v>52</v>
      </c>
      <c r="C28" s="21"/>
      <c r="D28" s="21"/>
      <c r="E28" s="25"/>
      <c r="F28" s="33">
        <v>0</v>
      </c>
      <c r="G28" s="33"/>
      <c r="H28" s="33"/>
      <c r="I28" s="33">
        <v>349</v>
      </c>
      <c r="J28" s="33"/>
      <c r="K28" s="33">
        <v>101</v>
      </c>
      <c r="L28" s="33"/>
      <c r="M28" s="33"/>
      <c r="N28" s="33">
        <v>685</v>
      </c>
      <c r="O28" s="25"/>
      <c r="P28" s="21"/>
    </row>
    <row r="29" spans="1:16" ht="15">
      <c r="A29" s="22"/>
      <c r="B29" s="21" t="s">
        <v>96</v>
      </c>
      <c r="C29" s="21"/>
      <c r="D29" s="21"/>
      <c r="E29" s="25"/>
      <c r="F29" s="28"/>
      <c r="G29" s="28"/>
      <c r="H29" s="28"/>
      <c r="I29" s="28"/>
      <c r="J29" s="28"/>
      <c r="K29" s="28"/>
      <c r="L29" s="33"/>
      <c r="M29" s="33"/>
      <c r="N29" s="28"/>
      <c r="O29" s="25"/>
      <c r="P29" s="21"/>
    </row>
    <row r="30" spans="1:16" ht="15">
      <c r="A30" s="22"/>
      <c r="B30" s="27" t="s">
        <v>110</v>
      </c>
      <c r="C30" s="21"/>
      <c r="D30" s="21"/>
      <c r="E30" s="25"/>
      <c r="F30" s="35">
        <v>144</v>
      </c>
      <c r="G30" s="28"/>
      <c r="H30" s="28"/>
      <c r="I30" s="35">
        <v>-22</v>
      </c>
      <c r="J30" s="28"/>
      <c r="K30" s="35">
        <v>108</v>
      </c>
      <c r="L30" s="33"/>
      <c r="M30" s="33"/>
      <c r="N30" s="35">
        <v>1043</v>
      </c>
      <c r="O30" s="25"/>
      <c r="P30" s="21"/>
    </row>
    <row r="31" spans="1:16" ht="15">
      <c r="A31" s="22"/>
      <c r="B31" s="27"/>
      <c r="C31" s="21"/>
      <c r="D31" s="21"/>
      <c r="E31" s="25"/>
      <c r="F31" s="28"/>
      <c r="G31" s="28"/>
      <c r="H31" s="28"/>
      <c r="I31" s="28"/>
      <c r="J31" s="28"/>
      <c r="K31" s="28"/>
      <c r="L31" s="33"/>
      <c r="M31" s="33"/>
      <c r="N31" s="28"/>
      <c r="O31" s="25"/>
      <c r="P31" s="21"/>
    </row>
    <row r="32" spans="1:16" ht="15">
      <c r="A32" s="24"/>
      <c r="B32" s="26" t="s">
        <v>54</v>
      </c>
      <c r="C32" s="21"/>
      <c r="D32" s="21"/>
      <c r="E32" s="25"/>
      <c r="F32" s="33">
        <f>SUM(F25:F30)</f>
        <v>-675</v>
      </c>
      <c r="G32" s="33"/>
      <c r="H32" s="33"/>
      <c r="I32" s="33">
        <f>SUM(I25:I30)</f>
        <v>-6726</v>
      </c>
      <c r="J32" s="33"/>
      <c r="K32" s="33">
        <f>SUM(K25:K30)</f>
        <v>-2452</v>
      </c>
      <c r="L32" s="33"/>
      <c r="M32" s="33"/>
      <c r="N32" s="33">
        <f>SUM(N25:N30)</f>
        <v>-8276</v>
      </c>
      <c r="O32" s="25"/>
      <c r="P32" s="21"/>
    </row>
    <row r="33" spans="1:16" ht="15">
      <c r="A33" s="24"/>
      <c r="B33" s="26"/>
      <c r="C33" s="21"/>
      <c r="D33" s="21"/>
      <c r="E33" s="25"/>
      <c r="F33" s="33"/>
      <c r="G33" s="33"/>
      <c r="H33" s="33"/>
      <c r="I33" s="33"/>
      <c r="J33" s="33"/>
      <c r="K33" s="33"/>
      <c r="L33" s="33"/>
      <c r="M33" s="33"/>
      <c r="N33" s="33"/>
      <c r="O33" s="25"/>
      <c r="P33" s="21"/>
    </row>
    <row r="34" spans="1:16" ht="15">
      <c r="A34" s="24"/>
      <c r="B34" s="21" t="s">
        <v>55</v>
      </c>
      <c r="C34" s="21"/>
      <c r="D34" s="21"/>
      <c r="E34" s="25"/>
      <c r="F34" s="33">
        <v>1975</v>
      </c>
      <c r="G34" s="33"/>
      <c r="H34" s="33"/>
      <c r="I34" s="33">
        <v>0</v>
      </c>
      <c r="J34" s="33"/>
      <c r="K34" s="33">
        <v>1975</v>
      </c>
      <c r="L34" s="33"/>
      <c r="M34" s="33"/>
      <c r="N34" s="33">
        <v>0</v>
      </c>
      <c r="O34" s="25"/>
      <c r="P34" s="21"/>
    </row>
    <row r="35" spans="1:16" ht="15">
      <c r="A35" s="24"/>
      <c r="B35" s="21"/>
      <c r="C35" s="21"/>
      <c r="D35" s="21"/>
      <c r="E35" s="25"/>
      <c r="F35" s="34"/>
      <c r="G35" s="33"/>
      <c r="H35" s="33"/>
      <c r="I35" s="34"/>
      <c r="J35" s="33"/>
      <c r="K35" s="34"/>
      <c r="L35" s="33"/>
      <c r="M35" s="33"/>
      <c r="N35" s="34"/>
      <c r="O35" s="25"/>
      <c r="P35" s="21"/>
    </row>
    <row r="36" spans="1:16" ht="15">
      <c r="A36" s="24"/>
      <c r="B36" s="26" t="s">
        <v>56</v>
      </c>
      <c r="C36" s="21"/>
      <c r="D36" s="21"/>
      <c r="E36" s="25"/>
      <c r="F36" s="33">
        <f>SUM(F32:F34)</f>
        <v>1300</v>
      </c>
      <c r="G36" s="33"/>
      <c r="H36" s="33"/>
      <c r="I36" s="33">
        <f>SUM(I32:I34)</f>
        <v>-6726</v>
      </c>
      <c r="J36" s="33"/>
      <c r="K36" s="33">
        <f>SUM(K32:K34)</f>
        <v>-477</v>
      </c>
      <c r="L36" s="33"/>
      <c r="M36" s="33"/>
      <c r="N36" s="33">
        <f>SUM(N32:N34)</f>
        <v>-8276</v>
      </c>
      <c r="O36" s="25"/>
      <c r="P36" s="21"/>
    </row>
    <row r="37" spans="1:16" ht="15">
      <c r="A37" s="24"/>
      <c r="B37" s="26"/>
      <c r="C37" s="21"/>
      <c r="D37" s="21"/>
      <c r="E37" s="25"/>
      <c r="F37" s="33"/>
      <c r="G37" s="33"/>
      <c r="H37" s="33"/>
      <c r="I37" s="33"/>
      <c r="J37" s="33"/>
      <c r="K37" s="33"/>
      <c r="L37" s="33"/>
      <c r="M37" s="33"/>
      <c r="N37" s="33"/>
      <c r="O37" s="25"/>
      <c r="P37" s="21"/>
    </row>
    <row r="38" spans="1:16" ht="15">
      <c r="A38" s="24"/>
      <c r="B38" s="21" t="s">
        <v>57</v>
      </c>
      <c r="C38" s="21"/>
      <c r="D38" s="21"/>
      <c r="E38" s="25"/>
      <c r="F38" s="33">
        <v>-1008</v>
      </c>
      <c r="G38" s="33"/>
      <c r="H38" s="33"/>
      <c r="I38" s="33">
        <v>-181</v>
      </c>
      <c r="J38" s="33"/>
      <c r="K38" s="33">
        <v>-1800</v>
      </c>
      <c r="L38" s="33"/>
      <c r="M38" s="33"/>
      <c r="N38" s="33">
        <v>-411</v>
      </c>
      <c r="O38" s="25"/>
      <c r="P38" s="21"/>
    </row>
    <row r="39" spans="1:16" ht="15">
      <c r="A39" s="24"/>
      <c r="B39" s="21"/>
      <c r="C39" s="21"/>
      <c r="D39" s="21"/>
      <c r="E39" s="25"/>
      <c r="F39" s="33"/>
      <c r="G39" s="33"/>
      <c r="H39" s="33"/>
      <c r="I39" s="33"/>
      <c r="J39" s="33"/>
      <c r="K39" s="33"/>
      <c r="L39" s="33"/>
      <c r="M39" s="33"/>
      <c r="N39" s="33"/>
      <c r="O39" s="25"/>
      <c r="P39" s="21"/>
    </row>
    <row r="40" spans="1:16" ht="19.5" customHeight="1" thickBot="1">
      <c r="A40" s="22"/>
      <c r="B40" s="26" t="s">
        <v>58</v>
      </c>
      <c r="C40" s="21"/>
      <c r="D40" s="21"/>
      <c r="E40" s="25"/>
      <c r="F40" s="36">
        <f>SUM(F36:F38)</f>
        <v>292</v>
      </c>
      <c r="G40" s="37"/>
      <c r="H40" s="37"/>
      <c r="I40" s="36">
        <f>SUM(I36:I38)</f>
        <v>-6907</v>
      </c>
      <c r="J40" s="38"/>
      <c r="K40" s="36">
        <f>SUM(K36:K38)</f>
        <v>-2277</v>
      </c>
      <c r="L40" s="37"/>
      <c r="M40" s="37"/>
      <c r="N40" s="36">
        <f>SUM(N36:N38)</f>
        <v>-8687</v>
      </c>
      <c r="O40" s="25"/>
      <c r="P40" s="21"/>
    </row>
    <row r="41" spans="1:16" ht="15.75" thickTop="1">
      <c r="A41" s="22"/>
      <c r="B41" s="26"/>
      <c r="C41" s="21"/>
      <c r="D41" s="21"/>
      <c r="E41" s="25"/>
      <c r="F41" s="33"/>
      <c r="G41" s="33"/>
      <c r="H41" s="33"/>
      <c r="I41" s="33"/>
      <c r="J41" s="33"/>
      <c r="K41" s="33"/>
      <c r="L41" s="33"/>
      <c r="M41" s="33"/>
      <c r="N41" s="33"/>
      <c r="O41" s="25"/>
      <c r="P41" s="21"/>
    </row>
    <row r="42" spans="1:16" ht="15">
      <c r="A42" s="22"/>
      <c r="B42" s="26"/>
      <c r="C42" s="21"/>
      <c r="D42" s="21"/>
      <c r="E42" s="25"/>
      <c r="F42" s="33"/>
      <c r="G42" s="33"/>
      <c r="H42" s="33"/>
      <c r="I42" s="33"/>
      <c r="J42" s="33"/>
      <c r="K42" s="33"/>
      <c r="L42" s="33"/>
      <c r="M42" s="33"/>
      <c r="N42" s="33"/>
      <c r="O42" s="25"/>
      <c r="P42" s="21"/>
    </row>
    <row r="43" spans="1:16" ht="15">
      <c r="A43" s="24"/>
      <c r="B43" s="26" t="s">
        <v>81</v>
      </c>
      <c r="C43" s="21"/>
      <c r="D43" s="21"/>
      <c r="E43" s="21"/>
      <c r="F43" s="54">
        <f>(F40*1000/60000240)*100</f>
        <v>0.48666472000778666</v>
      </c>
      <c r="G43" s="53"/>
      <c r="H43" s="53"/>
      <c r="I43" s="54">
        <f>(I40*1000/60000240)*100</f>
        <v>-11.511620620184186</v>
      </c>
      <c r="J43" s="54"/>
      <c r="K43" s="54">
        <f>(K40*1000/60000240)*100</f>
        <v>-3.7949848200607197</v>
      </c>
      <c r="L43" s="54"/>
      <c r="M43" s="54"/>
      <c r="N43" s="54">
        <f>(N40*1000/60000240)*100</f>
        <v>-14.47827542023165</v>
      </c>
      <c r="O43" s="21"/>
      <c r="P43" s="21"/>
    </row>
    <row r="44" spans="1:16" ht="9.75" customHeight="1">
      <c r="A44" s="24"/>
      <c r="B44" s="26"/>
      <c r="C44" s="21"/>
      <c r="D44" s="21"/>
      <c r="E44" s="21"/>
      <c r="F44" s="29"/>
      <c r="G44" s="30"/>
      <c r="H44" s="30"/>
      <c r="I44" s="29"/>
      <c r="J44" s="29"/>
      <c r="K44" s="29"/>
      <c r="L44" s="30"/>
      <c r="M44" s="30"/>
      <c r="N44" s="29"/>
      <c r="O44" s="30"/>
      <c r="P44" s="21"/>
    </row>
    <row r="45" spans="1:16" ht="15">
      <c r="A45" s="22"/>
      <c r="B45" s="21"/>
      <c r="C45" s="21"/>
      <c r="D45" s="21"/>
      <c r="E45" s="21"/>
      <c r="F45" s="29"/>
      <c r="G45" s="29"/>
      <c r="H45" s="29"/>
      <c r="I45" s="29"/>
      <c r="J45" s="29"/>
      <c r="K45" s="29"/>
      <c r="L45" s="29"/>
      <c r="M45" s="29"/>
      <c r="N45" s="29"/>
      <c r="O45" s="21"/>
      <c r="P45" s="21"/>
    </row>
    <row r="46" spans="1:16" ht="15">
      <c r="A46" s="22"/>
      <c r="B46" s="21"/>
      <c r="C46" s="21"/>
      <c r="D46" s="21"/>
      <c r="E46" s="21"/>
      <c r="F46" s="29"/>
      <c r="G46" s="29"/>
      <c r="H46" s="29"/>
      <c r="I46" s="29"/>
      <c r="J46" s="29"/>
      <c r="K46" s="29"/>
      <c r="L46" s="29"/>
      <c r="M46" s="29"/>
      <c r="N46" s="29"/>
      <c r="O46" s="21"/>
      <c r="P46" s="21"/>
    </row>
    <row r="47" spans="1:16" ht="15">
      <c r="A47" s="26" t="s">
        <v>80</v>
      </c>
      <c r="B47" s="21"/>
      <c r="C47" s="21"/>
      <c r="D47" s="21"/>
      <c r="E47" s="21"/>
      <c r="F47" s="29"/>
      <c r="G47" s="29"/>
      <c r="H47" s="29"/>
      <c r="I47" s="29"/>
      <c r="J47" s="29"/>
      <c r="K47" s="29"/>
      <c r="L47" s="29"/>
      <c r="M47" s="29"/>
      <c r="N47" s="29"/>
      <c r="O47" s="21"/>
      <c r="P47" s="21"/>
    </row>
    <row r="48" spans="1:16" ht="15">
      <c r="A48" s="26" t="s">
        <v>83</v>
      </c>
      <c r="B48" s="21"/>
      <c r="C48" s="21"/>
      <c r="D48" s="21"/>
      <c r="E48" s="21"/>
      <c r="F48" s="29"/>
      <c r="G48" s="29"/>
      <c r="H48" s="29"/>
      <c r="I48" s="29"/>
      <c r="J48" s="29"/>
      <c r="K48" s="29"/>
      <c r="L48" s="29"/>
      <c r="M48" s="29"/>
      <c r="N48" s="29"/>
      <c r="O48" s="21"/>
      <c r="P48" s="21"/>
    </row>
    <row r="49" spans="1:16" ht="15">
      <c r="A49" s="27" t="s">
        <v>84</v>
      </c>
      <c r="B49" s="21"/>
      <c r="C49" s="21"/>
      <c r="D49" s="21"/>
      <c r="E49" s="21"/>
      <c r="F49" s="29"/>
      <c r="G49" s="29"/>
      <c r="H49" s="29"/>
      <c r="I49" s="29"/>
      <c r="J49" s="29"/>
      <c r="K49" s="29"/>
      <c r="L49" s="29"/>
      <c r="M49" s="29"/>
      <c r="N49" s="29"/>
      <c r="O49" s="21"/>
      <c r="P49" s="21"/>
    </row>
    <row r="50" spans="1:16" ht="15">
      <c r="A50" s="22"/>
      <c r="B50" s="21"/>
      <c r="C50" s="21"/>
      <c r="D50" s="21"/>
      <c r="E50" s="21"/>
      <c r="F50" s="29"/>
      <c r="G50" s="29"/>
      <c r="H50" s="29"/>
      <c r="I50" s="29"/>
      <c r="J50" s="29"/>
      <c r="K50" s="29"/>
      <c r="L50" s="29"/>
      <c r="M50" s="29"/>
      <c r="N50" s="29"/>
      <c r="O50" s="21"/>
      <c r="P50" s="21"/>
    </row>
    <row r="51" spans="1:16" ht="15">
      <c r="A51" s="22"/>
      <c r="B51" s="21"/>
      <c r="C51" s="21"/>
      <c r="D51" s="21"/>
      <c r="E51" s="21"/>
      <c r="F51" s="29"/>
      <c r="G51" s="29"/>
      <c r="H51" s="29"/>
      <c r="I51" s="29"/>
      <c r="J51" s="29"/>
      <c r="K51" s="29"/>
      <c r="L51" s="29"/>
      <c r="M51" s="29"/>
      <c r="N51" s="29"/>
      <c r="O51" s="21"/>
      <c r="P51" s="21"/>
    </row>
    <row r="52" spans="1:16" ht="15">
      <c r="A52" s="22"/>
      <c r="B52" s="21"/>
      <c r="C52" s="21"/>
      <c r="D52" s="21"/>
      <c r="E52" s="21"/>
      <c r="F52" s="29"/>
      <c r="G52" s="29"/>
      <c r="H52" s="29"/>
      <c r="I52" s="29"/>
      <c r="J52" s="29"/>
      <c r="K52" s="29"/>
      <c r="L52" s="29"/>
      <c r="M52" s="29"/>
      <c r="N52" s="29"/>
      <c r="O52" s="21"/>
      <c r="P52" s="21"/>
    </row>
    <row r="53" spans="1:16" ht="15">
      <c r="A53" s="22"/>
      <c r="B53" s="21"/>
      <c r="C53" s="21"/>
      <c r="D53" s="21"/>
      <c r="E53" s="21"/>
      <c r="F53" s="29"/>
      <c r="G53" s="29"/>
      <c r="H53" s="29"/>
      <c r="I53" s="29"/>
      <c r="J53" s="29"/>
      <c r="K53" s="29"/>
      <c r="L53" s="29"/>
      <c r="M53" s="29"/>
      <c r="N53" s="29"/>
      <c r="O53" s="21"/>
      <c r="P53" s="21"/>
    </row>
    <row r="54" spans="1:16" ht="15">
      <c r="A54" s="22"/>
      <c r="B54" s="21"/>
      <c r="C54" s="21"/>
      <c r="D54" s="21"/>
      <c r="E54" s="21"/>
      <c r="F54" s="29"/>
      <c r="G54" s="29"/>
      <c r="H54" s="29"/>
      <c r="I54" s="29"/>
      <c r="J54" s="29"/>
      <c r="K54" s="29"/>
      <c r="L54" s="29"/>
      <c r="M54" s="29"/>
      <c r="N54" s="29"/>
      <c r="O54" s="21"/>
      <c r="P54" s="21"/>
    </row>
    <row r="55" spans="1:16" ht="15">
      <c r="A55" s="22"/>
      <c r="B55" s="21"/>
      <c r="C55" s="21"/>
      <c r="D55" s="21"/>
      <c r="E55" s="21"/>
      <c r="F55" s="29"/>
      <c r="G55" s="29"/>
      <c r="H55" s="29"/>
      <c r="I55" s="29"/>
      <c r="J55" s="29"/>
      <c r="K55" s="29"/>
      <c r="L55" s="29"/>
      <c r="M55" s="29"/>
      <c r="N55" s="29"/>
      <c r="O55" s="21"/>
      <c r="P55" s="21"/>
    </row>
    <row r="56" spans="1:16" ht="15">
      <c r="A56" s="22"/>
      <c r="B56" s="21"/>
      <c r="C56" s="21"/>
      <c r="D56" s="21"/>
      <c r="E56" s="21"/>
      <c r="F56" s="29"/>
      <c r="G56" s="29"/>
      <c r="H56" s="29"/>
      <c r="I56" s="29"/>
      <c r="J56" s="29"/>
      <c r="K56" s="29"/>
      <c r="L56" s="29"/>
      <c r="M56" s="29"/>
      <c r="N56" s="29"/>
      <c r="O56" s="21"/>
      <c r="P56" s="21"/>
    </row>
    <row r="57" spans="1:16" ht="15">
      <c r="A57" s="22"/>
      <c r="B57" s="21"/>
      <c r="C57" s="21"/>
      <c r="D57" s="21"/>
      <c r="E57" s="21"/>
      <c r="F57" s="29"/>
      <c r="G57" s="29"/>
      <c r="H57" s="29"/>
      <c r="I57" s="29"/>
      <c r="J57" s="29"/>
      <c r="K57" s="29"/>
      <c r="L57" s="29"/>
      <c r="M57" s="29"/>
      <c r="N57" s="29"/>
      <c r="O57" s="21"/>
      <c r="P57" s="21"/>
    </row>
    <row r="58" spans="1:16" ht="15">
      <c r="A58" s="22"/>
      <c r="B58" s="21"/>
      <c r="C58" s="21"/>
      <c r="D58" s="21"/>
      <c r="E58" s="21"/>
      <c r="F58" s="29"/>
      <c r="G58" s="29"/>
      <c r="H58" s="29"/>
      <c r="I58" s="29"/>
      <c r="J58" s="29"/>
      <c r="K58" s="29"/>
      <c r="L58" s="29"/>
      <c r="M58" s="29"/>
      <c r="N58" s="29"/>
      <c r="O58" s="21"/>
      <c r="P58" s="21"/>
    </row>
    <row r="59" spans="6:14" ht="15">
      <c r="F59" s="32"/>
      <c r="G59" s="32"/>
      <c r="H59" s="32"/>
      <c r="I59" s="32"/>
      <c r="J59" s="32"/>
      <c r="K59" s="32"/>
      <c r="L59" s="32"/>
      <c r="M59" s="32"/>
      <c r="N59" s="32"/>
    </row>
    <row r="60" spans="6:14" ht="15">
      <c r="F60" s="32"/>
      <c r="G60" s="32"/>
      <c r="H60" s="32"/>
      <c r="I60" s="32"/>
      <c r="J60" s="32"/>
      <c r="K60" s="32"/>
      <c r="L60" s="32"/>
      <c r="M60" s="32"/>
      <c r="N60" s="32"/>
    </row>
    <row r="61" spans="6:14" ht="15">
      <c r="F61" s="32"/>
      <c r="G61" s="32"/>
      <c r="H61" s="32"/>
      <c r="I61" s="32"/>
      <c r="J61" s="32"/>
      <c r="K61" s="32"/>
      <c r="L61" s="32"/>
      <c r="M61" s="32"/>
      <c r="N61" s="32"/>
    </row>
    <row r="62" spans="6:14" ht="15">
      <c r="F62" s="32"/>
      <c r="G62" s="32"/>
      <c r="H62" s="32"/>
      <c r="I62" s="32"/>
      <c r="J62" s="32"/>
      <c r="K62" s="32"/>
      <c r="L62" s="32"/>
      <c r="M62" s="32"/>
      <c r="N62" s="32"/>
    </row>
    <row r="63" spans="6:14" ht="15">
      <c r="F63" s="32"/>
      <c r="G63" s="32"/>
      <c r="H63" s="32"/>
      <c r="I63" s="32"/>
      <c r="J63" s="32"/>
      <c r="K63" s="32"/>
      <c r="L63" s="32"/>
      <c r="M63" s="32"/>
      <c r="N63" s="32"/>
    </row>
    <row r="64" spans="6:14" ht="15">
      <c r="F64" s="32"/>
      <c r="G64" s="32"/>
      <c r="H64" s="32"/>
      <c r="I64" s="32"/>
      <c r="J64" s="32"/>
      <c r="K64" s="32"/>
      <c r="L64" s="32"/>
      <c r="M64" s="32"/>
      <c r="N64" s="32"/>
    </row>
    <row r="65" spans="6:14" ht="15">
      <c r="F65" s="32"/>
      <c r="G65" s="32"/>
      <c r="H65" s="32"/>
      <c r="I65" s="32"/>
      <c r="J65" s="32"/>
      <c r="K65" s="32"/>
      <c r="L65" s="32"/>
      <c r="M65" s="32"/>
      <c r="N65" s="32"/>
    </row>
    <row r="66" spans="6:14" ht="15">
      <c r="F66" s="32"/>
      <c r="G66" s="32"/>
      <c r="H66" s="32"/>
      <c r="I66" s="32"/>
      <c r="J66" s="32"/>
      <c r="K66" s="32"/>
      <c r="L66" s="32"/>
      <c r="M66" s="32"/>
      <c r="N66" s="32"/>
    </row>
    <row r="67" spans="6:14" ht="15">
      <c r="F67" s="32"/>
      <c r="G67" s="32"/>
      <c r="H67" s="32"/>
      <c r="I67" s="32"/>
      <c r="J67" s="32"/>
      <c r="K67" s="32"/>
      <c r="L67" s="32"/>
      <c r="M67" s="32"/>
      <c r="N67" s="32"/>
    </row>
    <row r="68" spans="6:14" ht="15">
      <c r="F68" s="32"/>
      <c r="G68" s="32"/>
      <c r="H68" s="32"/>
      <c r="I68" s="32"/>
      <c r="J68" s="32"/>
      <c r="K68" s="32"/>
      <c r="L68" s="32"/>
      <c r="M68" s="32"/>
      <c r="N68" s="32"/>
    </row>
    <row r="69" spans="6:14" ht="15">
      <c r="F69" s="32"/>
      <c r="G69" s="32"/>
      <c r="H69" s="32"/>
      <c r="I69" s="32"/>
      <c r="J69" s="32"/>
      <c r="K69" s="32"/>
      <c r="L69" s="32"/>
      <c r="M69" s="32"/>
      <c r="N69" s="32"/>
    </row>
    <row r="70" spans="6:14" ht="15">
      <c r="F70" s="32"/>
      <c r="G70" s="32"/>
      <c r="H70" s="32"/>
      <c r="I70" s="32"/>
      <c r="J70" s="32"/>
      <c r="K70" s="32"/>
      <c r="L70" s="32"/>
      <c r="M70" s="32"/>
      <c r="N70" s="32"/>
    </row>
    <row r="71" spans="6:14" ht="15">
      <c r="F71" s="32"/>
      <c r="G71" s="32"/>
      <c r="H71" s="32"/>
      <c r="I71" s="32"/>
      <c r="J71" s="32"/>
      <c r="K71" s="32"/>
      <c r="L71" s="32"/>
      <c r="M71" s="32"/>
      <c r="N71" s="32"/>
    </row>
    <row r="72" spans="6:14" ht="15">
      <c r="F72" s="32"/>
      <c r="G72" s="32"/>
      <c r="H72" s="32"/>
      <c r="I72" s="32"/>
      <c r="J72" s="32"/>
      <c r="K72" s="32"/>
      <c r="L72" s="32"/>
      <c r="M72" s="32"/>
      <c r="N72" s="32"/>
    </row>
    <row r="73" spans="6:14" ht="15">
      <c r="F73" s="32"/>
      <c r="G73" s="32"/>
      <c r="H73" s="32"/>
      <c r="I73" s="32"/>
      <c r="J73" s="32"/>
      <c r="K73" s="32"/>
      <c r="L73" s="32"/>
      <c r="M73" s="32"/>
      <c r="N73" s="32"/>
    </row>
    <row r="74" spans="6:14" ht="15">
      <c r="F74" s="32"/>
      <c r="G74" s="32"/>
      <c r="H74" s="32"/>
      <c r="I74" s="32"/>
      <c r="J74" s="32"/>
      <c r="K74" s="32"/>
      <c r="L74" s="32"/>
      <c r="M74" s="32"/>
      <c r="N74" s="32"/>
    </row>
    <row r="75" spans="6:14" ht="15">
      <c r="F75" s="32"/>
      <c r="G75" s="32"/>
      <c r="H75" s="32"/>
      <c r="I75" s="32"/>
      <c r="J75" s="32"/>
      <c r="K75" s="32"/>
      <c r="L75" s="32"/>
      <c r="M75" s="32"/>
      <c r="N75" s="32"/>
    </row>
    <row r="76" spans="6:14" ht="15">
      <c r="F76" s="32"/>
      <c r="G76" s="32"/>
      <c r="H76" s="32"/>
      <c r="I76" s="32"/>
      <c r="J76" s="32"/>
      <c r="K76" s="32"/>
      <c r="L76" s="32"/>
      <c r="M76" s="32"/>
      <c r="N76" s="32"/>
    </row>
    <row r="77" spans="6:14" ht="15">
      <c r="F77" s="32"/>
      <c r="G77" s="32"/>
      <c r="H77" s="32"/>
      <c r="I77" s="32"/>
      <c r="J77" s="32"/>
      <c r="K77" s="32"/>
      <c r="L77" s="32"/>
      <c r="M77" s="32"/>
      <c r="N77" s="32"/>
    </row>
    <row r="78" spans="6:14" ht="15">
      <c r="F78" s="32"/>
      <c r="G78" s="32"/>
      <c r="H78" s="32"/>
      <c r="I78" s="32"/>
      <c r="J78" s="32"/>
      <c r="K78" s="32"/>
      <c r="L78" s="32"/>
      <c r="M78" s="32"/>
      <c r="N78" s="32"/>
    </row>
    <row r="79" spans="6:14" ht="15">
      <c r="F79" s="32"/>
      <c r="G79" s="32"/>
      <c r="H79" s="32"/>
      <c r="I79" s="32"/>
      <c r="J79" s="32"/>
      <c r="K79" s="32"/>
      <c r="L79" s="32"/>
      <c r="M79" s="32"/>
      <c r="N79" s="32"/>
    </row>
    <row r="80" spans="6:14" ht="15">
      <c r="F80" s="32"/>
      <c r="G80" s="32"/>
      <c r="H80" s="32"/>
      <c r="I80" s="32"/>
      <c r="J80" s="32"/>
      <c r="K80" s="32"/>
      <c r="L80" s="32"/>
      <c r="M80" s="32"/>
      <c r="N80" s="32"/>
    </row>
    <row r="81" spans="6:14" ht="15">
      <c r="F81" s="32"/>
      <c r="G81" s="32"/>
      <c r="H81" s="32"/>
      <c r="I81" s="32"/>
      <c r="J81" s="32"/>
      <c r="K81" s="32"/>
      <c r="L81" s="32"/>
      <c r="M81" s="32"/>
      <c r="N81" s="32"/>
    </row>
    <row r="82" spans="6:14" ht="15">
      <c r="F82" s="32"/>
      <c r="G82" s="32"/>
      <c r="H82" s="32"/>
      <c r="I82" s="32"/>
      <c r="J82" s="32"/>
      <c r="K82" s="32"/>
      <c r="L82" s="32"/>
      <c r="M82" s="32"/>
      <c r="N82" s="32"/>
    </row>
    <row r="83" spans="6:14" ht="15">
      <c r="F83" s="32"/>
      <c r="G83" s="32"/>
      <c r="H83" s="32"/>
      <c r="I83" s="32"/>
      <c r="J83" s="32"/>
      <c r="K83" s="32"/>
      <c r="L83" s="32"/>
      <c r="M83" s="32"/>
      <c r="N83" s="32"/>
    </row>
    <row r="84" spans="6:14" ht="15">
      <c r="F84" s="32"/>
      <c r="G84" s="32"/>
      <c r="H84" s="32"/>
      <c r="I84" s="32"/>
      <c r="J84" s="32"/>
      <c r="K84" s="32"/>
      <c r="L84" s="32"/>
      <c r="M84" s="32"/>
      <c r="N84" s="32"/>
    </row>
    <row r="85" spans="6:14" ht="15">
      <c r="F85" s="32"/>
      <c r="G85" s="32"/>
      <c r="H85" s="32"/>
      <c r="I85" s="32"/>
      <c r="J85" s="32"/>
      <c r="K85" s="32"/>
      <c r="L85" s="32"/>
      <c r="M85" s="32"/>
      <c r="N85" s="32"/>
    </row>
    <row r="86" spans="6:14" ht="15">
      <c r="F86" s="32"/>
      <c r="G86" s="32"/>
      <c r="H86" s="32"/>
      <c r="I86" s="32"/>
      <c r="J86" s="32"/>
      <c r="K86" s="32"/>
      <c r="L86" s="32"/>
      <c r="M86" s="32"/>
      <c r="N86" s="32"/>
    </row>
    <row r="87" spans="6:14" ht="15">
      <c r="F87" s="32"/>
      <c r="G87" s="32"/>
      <c r="H87" s="32"/>
      <c r="I87" s="32"/>
      <c r="J87" s="32"/>
      <c r="K87" s="32"/>
      <c r="L87" s="32"/>
      <c r="M87" s="32"/>
      <c r="N87" s="32"/>
    </row>
    <row r="88" spans="6:14" ht="15">
      <c r="F88" s="32"/>
      <c r="G88" s="32"/>
      <c r="H88" s="32"/>
      <c r="I88" s="32"/>
      <c r="J88" s="32"/>
      <c r="K88" s="32"/>
      <c r="L88" s="32"/>
      <c r="M88" s="32"/>
      <c r="N88" s="32"/>
    </row>
    <row r="89" spans="6:14" ht="15">
      <c r="F89" s="32"/>
      <c r="G89" s="32"/>
      <c r="H89" s="32"/>
      <c r="I89" s="32"/>
      <c r="J89" s="32"/>
      <c r="K89" s="32"/>
      <c r="L89" s="32"/>
      <c r="M89" s="32"/>
      <c r="N89" s="32"/>
    </row>
    <row r="90" spans="6:14" ht="15">
      <c r="F90" s="32"/>
      <c r="G90" s="32"/>
      <c r="H90" s="32"/>
      <c r="I90" s="32"/>
      <c r="J90" s="32"/>
      <c r="K90" s="32"/>
      <c r="L90" s="32"/>
      <c r="M90" s="32"/>
      <c r="N90" s="32"/>
    </row>
    <row r="91" spans="6:14" ht="15">
      <c r="F91" s="32"/>
      <c r="G91" s="32"/>
      <c r="H91" s="32"/>
      <c r="I91" s="32"/>
      <c r="J91" s="32"/>
      <c r="K91" s="32"/>
      <c r="L91" s="32"/>
      <c r="M91" s="32"/>
      <c r="N91" s="32"/>
    </row>
    <row r="92" spans="6:14" ht="15">
      <c r="F92" s="32"/>
      <c r="G92" s="32"/>
      <c r="H92" s="32"/>
      <c r="I92" s="32"/>
      <c r="J92" s="32"/>
      <c r="K92" s="32"/>
      <c r="L92" s="32"/>
      <c r="M92" s="32"/>
      <c r="N92" s="32"/>
    </row>
    <row r="93" spans="6:14" ht="15">
      <c r="F93" s="32"/>
      <c r="G93" s="32"/>
      <c r="H93" s="32"/>
      <c r="I93" s="32"/>
      <c r="J93" s="32"/>
      <c r="K93" s="32"/>
      <c r="L93" s="32"/>
      <c r="M93" s="32"/>
      <c r="N93" s="32"/>
    </row>
    <row r="94" spans="6:14" ht="15">
      <c r="F94" s="32"/>
      <c r="G94" s="32"/>
      <c r="H94" s="32"/>
      <c r="I94" s="32"/>
      <c r="J94" s="32"/>
      <c r="K94" s="32"/>
      <c r="L94" s="32"/>
      <c r="M94" s="32"/>
      <c r="N94" s="32"/>
    </row>
    <row r="95" spans="6:14" ht="15">
      <c r="F95" s="32"/>
      <c r="G95" s="32"/>
      <c r="H95" s="32"/>
      <c r="I95" s="32"/>
      <c r="J95" s="32"/>
      <c r="K95" s="32"/>
      <c r="L95" s="32"/>
      <c r="M95" s="32"/>
      <c r="N95" s="32"/>
    </row>
    <row r="96" spans="6:14" ht="15">
      <c r="F96" s="32"/>
      <c r="G96" s="32"/>
      <c r="H96" s="32"/>
      <c r="I96" s="32"/>
      <c r="J96" s="32"/>
      <c r="K96" s="32"/>
      <c r="L96" s="32"/>
      <c r="M96" s="32"/>
      <c r="N96" s="32"/>
    </row>
    <row r="97" spans="6:14" ht="15">
      <c r="F97" s="32"/>
      <c r="G97" s="32"/>
      <c r="H97" s="32"/>
      <c r="I97" s="32"/>
      <c r="J97" s="32"/>
      <c r="K97" s="32"/>
      <c r="L97" s="32"/>
      <c r="M97" s="32"/>
      <c r="N97" s="32"/>
    </row>
    <row r="98" spans="6:14" ht="15">
      <c r="F98" s="32"/>
      <c r="G98" s="32"/>
      <c r="H98" s="32"/>
      <c r="I98" s="32"/>
      <c r="J98" s="32"/>
      <c r="K98" s="32"/>
      <c r="L98" s="32"/>
      <c r="M98" s="32"/>
      <c r="N98" s="32"/>
    </row>
    <row r="99" spans="6:14" ht="15">
      <c r="F99" s="32"/>
      <c r="G99" s="32"/>
      <c r="H99" s="32"/>
      <c r="I99" s="32"/>
      <c r="J99" s="32"/>
      <c r="K99" s="32"/>
      <c r="L99" s="32"/>
      <c r="M99" s="32"/>
      <c r="N99" s="32"/>
    </row>
    <row r="100" spans="6:14" ht="15"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6:14" ht="15"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6:14" ht="15"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6:14" ht="15"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6:14" ht="15"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6:14" ht="15"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6:14" ht="15"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6:14" ht="15"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6:14" ht="15"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6:14" ht="15"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6:14" ht="15"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6:14" ht="15"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6:14" ht="15"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6:14" ht="15"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6:14" ht="15"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6:14" ht="15"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6:14" ht="15"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6:14" ht="15"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6:14" ht="15"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6:14" ht="15"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6:14" ht="15"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6:14" ht="15"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6:14" ht="15"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6:14" ht="15"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6:14" ht="15"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6:14" ht="15"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6:14" ht="15"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6:14" ht="15"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6:14" ht="15"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6:14" ht="15"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6:14" ht="15"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6:14" ht="15"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6:14" ht="15"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6:14" ht="15"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6:14" ht="15"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6:14" ht="15"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6:14" ht="15"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6:14" ht="15"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6:14" ht="15"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6:14" ht="15"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6:14" ht="15"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6:14" ht="15"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6:14" ht="15"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6:14" ht="15"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6:14" ht="15"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6:14" ht="15"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6:14" ht="15"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6:14" ht="15"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6:14" ht="15"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6:14" ht="15"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6:14" ht="15"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6:14" ht="15"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6:14" ht="15"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6:14" ht="15"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6:14" ht="15"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6:14" ht="15"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6:14" ht="15"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6:14" ht="15"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6:14" ht="15"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6:14" ht="15"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6:14" ht="15"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6:14" ht="15"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6:14" ht="15"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6:14" ht="15"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6:14" ht="15"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6:14" ht="15"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6:14" ht="15"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6:14" ht="15"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6:14" ht="15"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6:14" ht="15"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6:14" ht="15"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6:14" ht="15"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6:14" ht="15"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6:14" ht="15"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6:14" ht="15"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6:14" ht="15"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6:14" ht="15"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6:14" ht="15"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6:14" ht="15"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6:14" ht="15"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6:14" ht="15"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6:14" ht="15"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6:14" ht="15"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6:14" ht="15"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6:14" ht="15"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6:14" ht="15"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6:14" ht="15"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6:14" ht="15"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6:14" ht="15"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6:14" ht="15"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6:14" ht="15"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6:14" ht="15"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6:14" ht="15"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6:14" ht="15"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6:14" ht="15"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6:14" ht="15"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6:14" ht="15"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6:14" ht="15"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6:14" ht="15"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6:14" ht="15"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6:14" ht="15"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6:14" ht="15"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6:14" ht="15"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6:14" ht="15"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6:14" ht="15"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6:14" ht="15"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6:14" ht="15"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6:14" ht="15"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6:14" ht="15"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6:14" ht="15"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6:14" ht="15"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6:14" ht="15"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6:14" ht="15"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6:14" ht="15"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6:14" ht="15"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6:14" ht="15"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6:14" ht="15"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6:14" ht="15"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6:14" ht="15"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6:14" ht="15"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6:14" ht="15"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6:14" ht="15"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6:14" ht="15"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6:14" ht="15"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6:14" ht="15"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6:14" ht="15"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6:14" ht="15"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6:14" ht="15"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6:14" ht="15"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6:14" ht="15"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6:14" ht="15"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6:14" ht="15"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6:14" ht="15"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6:14" ht="15"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6:14" ht="15"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6:14" ht="15"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6:14" ht="15"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6:14" ht="15"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6:14" ht="15"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6:14" ht="15"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6:14" ht="15"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6:14" ht="15"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6:14" ht="15"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6:14" ht="15"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6:14" ht="15"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6:14" ht="15"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6:14" ht="15"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6:14" ht="15"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6:14" ht="15"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6:14" ht="15"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6:14" ht="15"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6:14" ht="15"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6:14" ht="15"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6:14" ht="15"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6:14" ht="15"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6:14" ht="15"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6:14" ht="15"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6:14" ht="15"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6:14" ht="15"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6:14" ht="15"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6:14" ht="15"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6:14" ht="15"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6:14" ht="15"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6:14" ht="15">
      <c r="F263" s="32"/>
      <c r="G263" s="32"/>
      <c r="H263" s="32"/>
      <c r="I263" s="32"/>
      <c r="J263" s="32"/>
      <c r="K263" s="32"/>
      <c r="L263" s="32"/>
      <c r="M263" s="32"/>
      <c r="N263" s="32"/>
    </row>
  </sheetData>
  <mergeCells count="2">
    <mergeCell ref="F8:I8"/>
    <mergeCell ref="K8:N8"/>
  </mergeCells>
  <printOptions horizontalCentered="1"/>
  <pageMargins left="0" right="0.43" top="0.5905511811023623" bottom="0.2755905511811024" header="0.1968503937007874" footer="0.1968503937007874"/>
  <pageSetup horizontalDpi="180" verticalDpi="18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75" workbookViewId="0" topLeftCell="A1">
      <selection activeCell="H14" sqref="H14"/>
    </sheetView>
  </sheetViews>
  <sheetFormatPr defaultColWidth="9.140625" defaultRowHeight="12.75"/>
  <cols>
    <col min="1" max="1" width="5.140625" style="40" customWidth="1"/>
    <col min="2" max="2" width="2.7109375" style="5" customWidth="1"/>
    <col min="3" max="6" width="9.140625" style="5" customWidth="1"/>
    <col min="7" max="7" width="5.421875" style="5" customWidth="1"/>
    <col min="8" max="8" width="13.7109375" style="39" customWidth="1"/>
    <col min="9" max="9" width="9.00390625" style="5" customWidth="1"/>
    <col min="10" max="10" width="13.7109375" style="40" customWidth="1"/>
    <col min="11" max="16384" width="9.140625" style="5" customWidth="1"/>
  </cols>
  <sheetData>
    <row r="1" ht="15">
      <c r="A1" s="4" t="s">
        <v>25</v>
      </c>
    </row>
    <row r="2" ht="15">
      <c r="A2" s="4"/>
    </row>
    <row r="3" ht="15">
      <c r="A3" s="4"/>
    </row>
    <row r="4" ht="15">
      <c r="A4" s="6" t="s">
        <v>32</v>
      </c>
    </row>
    <row r="5" ht="15">
      <c r="A5" s="58" t="str">
        <f>PL!A5</f>
        <v>30 JUNE 2003</v>
      </c>
    </row>
    <row r="6" spans="8:10" ht="15">
      <c r="H6" s="3"/>
      <c r="I6" s="2"/>
      <c r="J6" s="1"/>
    </row>
    <row r="7" spans="8:10" ht="15">
      <c r="H7" s="67"/>
      <c r="I7" s="66"/>
      <c r="J7" s="68"/>
    </row>
    <row r="8" spans="8:10" ht="15">
      <c r="H8" s="65" t="str">
        <f>A5</f>
        <v>30 JUNE 2003</v>
      </c>
      <c r="I8" s="66"/>
      <c r="J8" s="65" t="s">
        <v>104</v>
      </c>
    </row>
    <row r="9" spans="8:10" ht="15">
      <c r="H9" s="67" t="s">
        <v>21</v>
      </c>
      <c r="I9" s="66"/>
      <c r="J9" s="67" t="s">
        <v>21</v>
      </c>
    </row>
    <row r="10" spans="8:10" ht="15">
      <c r="H10" s="67" t="s">
        <v>24</v>
      </c>
      <c r="I10" s="66"/>
      <c r="J10" s="67" t="s">
        <v>31</v>
      </c>
    </row>
    <row r="11" spans="1:10" ht="15">
      <c r="A11" s="13" t="s">
        <v>89</v>
      </c>
      <c r="J11" s="39"/>
    </row>
    <row r="12" spans="1:10" ht="15">
      <c r="A12" s="5" t="s">
        <v>28</v>
      </c>
      <c r="H12" s="41">
        <v>41631</v>
      </c>
      <c r="J12" s="41">
        <v>50667</v>
      </c>
    </row>
    <row r="13" spans="1:10" ht="15">
      <c r="A13" s="5" t="s">
        <v>90</v>
      </c>
      <c r="H13" s="41">
        <v>15691</v>
      </c>
      <c r="J13" s="41">
        <v>15583</v>
      </c>
    </row>
    <row r="14" spans="1:10" ht="15">
      <c r="A14" s="43" t="s">
        <v>59</v>
      </c>
      <c r="B14" s="43"/>
      <c r="H14" s="41" t="s">
        <v>111</v>
      </c>
      <c r="J14" s="41">
        <v>158</v>
      </c>
    </row>
    <row r="15" spans="1:10" ht="15">
      <c r="A15" s="44" t="s">
        <v>60</v>
      </c>
      <c r="B15" s="44"/>
      <c r="H15" s="41">
        <v>187784</v>
      </c>
      <c r="J15" s="41">
        <v>200698</v>
      </c>
    </row>
    <row r="16" spans="8:10" ht="15">
      <c r="H16" s="55">
        <f>SUM(H12:H15)</f>
        <v>245106</v>
      </c>
      <c r="J16" s="55">
        <f>SUM(J12:J15)</f>
        <v>267106</v>
      </c>
    </row>
    <row r="17" ht="15">
      <c r="J17" s="39"/>
    </row>
    <row r="18" spans="1:10" ht="15">
      <c r="A18" s="13" t="s">
        <v>91</v>
      </c>
      <c r="B18" s="44"/>
      <c r="J18" s="39"/>
    </row>
    <row r="19" spans="1:10" ht="15">
      <c r="A19" s="44" t="s">
        <v>23</v>
      </c>
      <c r="C19" s="44"/>
      <c r="H19" s="45">
        <v>88567</v>
      </c>
      <c r="J19" s="45">
        <v>79157</v>
      </c>
    </row>
    <row r="20" spans="1:10" ht="15">
      <c r="A20" s="5" t="s">
        <v>27</v>
      </c>
      <c r="H20" s="45">
        <v>213</v>
      </c>
      <c r="J20" s="45">
        <v>193</v>
      </c>
    </row>
    <row r="21" spans="1:10" ht="15">
      <c r="A21" s="5" t="s">
        <v>61</v>
      </c>
      <c r="H21" s="45">
        <v>87336</v>
      </c>
      <c r="J21" s="45">
        <v>76120</v>
      </c>
    </row>
    <row r="22" spans="1:10" ht="15">
      <c r="A22" s="44" t="s">
        <v>62</v>
      </c>
      <c r="C22" s="44"/>
      <c r="H22" s="45">
        <v>46518</v>
      </c>
      <c r="J22" s="45">
        <v>48673</v>
      </c>
    </row>
    <row r="23" spans="1:10" ht="15">
      <c r="A23" s="44" t="s">
        <v>63</v>
      </c>
      <c r="C23" s="44"/>
      <c r="H23" s="56">
        <v>8460</v>
      </c>
      <c r="J23" s="45">
        <v>3355</v>
      </c>
    </row>
    <row r="24" spans="8:10" ht="15">
      <c r="H24" s="55">
        <f>SUM(H19:H23)</f>
        <v>231094</v>
      </c>
      <c r="J24" s="55">
        <f>SUM(J19:J23)</f>
        <v>207498</v>
      </c>
    </row>
    <row r="25" spans="1:10" ht="15">
      <c r="A25" s="13" t="s">
        <v>92</v>
      </c>
      <c r="B25" s="44"/>
      <c r="J25" s="39"/>
    </row>
    <row r="26" spans="1:10" ht="15">
      <c r="A26" s="5" t="s">
        <v>64</v>
      </c>
      <c r="H26" s="45">
        <v>102567</v>
      </c>
      <c r="J26" s="45">
        <v>85500</v>
      </c>
    </row>
    <row r="27" spans="1:10" ht="15">
      <c r="A27" s="5" t="s">
        <v>16</v>
      </c>
      <c r="H27" s="45">
        <v>148739</v>
      </c>
      <c r="J27" s="45">
        <v>161483</v>
      </c>
    </row>
    <row r="28" spans="1:10" ht="15">
      <c r="A28" s="5" t="s">
        <v>22</v>
      </c>
      <c r="H28" s="45">
        <v>2746</v>
      </c>
      <c r="J28" s="45">
        <v>2724</v>
      </c>
    </row>
    <row r="29" spans="8:10" ht="15">
      <c r="H29" s="55">
        <f>SUM(H26:H28)</f>
        <v>254052</v>
      </c>
      <c r="J29" s="55">
        <f>SUM(J26:J28)</f>
        <v>249707</v>
      </c>
    </row>
    <row r="30" ht="15">
      <c r="J30" s="39"/>
    </row>
    <row r="31" spans="1:10" ht="15">
      <c r="A31" s="7" t="s">
        <v>93</v>
      </c>
      <c r="H31" s="45">
        <f>+H24-H29</f>
        <v>-22958</v>
      </c>
      <c r="J31" s="45">
        <f>+J24-J29</f>
        <v>-42209</v>
      </c>
    </row>
    <row r="32" spans="8:10" ht="15.75" thickBot="1">
      <c r="H32" s="46">
        <f>H16+H31</f>
        <v>222148</v>
      </c>
      <c r="J32" s="46">
        <f>J16+J31</f>
        <v>224897</v>
      </c>
    </row>
    <row r="33" spans="8:10" ht="15.75" thickTop="1">
      <c r="H33" s="47"/>
      <c r="J33" s="47"/>
    </row>
    <row r="34" spans="1:10" ht="15">
      <c r="A34" s="13" t="s">
        <v>94</v>
      </c>
      <c r="J34" s="39"/>
    </row>
    <row r="35" spans="1:10" ht="15">
      <c r="A35" s="5" t="s">
        <v>17</v>
      </c>
      <c r="H35" s="41">
        <v>60000</v>
      </c>
      <c r="J35" s="41">
        <v>60000</v>
      </c>
    </row>
    <row r="36" spans="1:10" ht="15">
      <c r="A36" s="5" t="s">
        <v>29</v>
      </c>
      <c r="H36" s="41">
        <v>98493</v>
      </c>
      <c r="J36" s="41">
        <v>100794</v>
      </c>
    </row>
    <row r="37" spans="1:10" ht="15">
      <c r="A37" s="5"/>
      <c r="H37" s="48">
        <f>SUM(H35:H36)</f>
        <v>158493</v>
      </c>
      <c r="J37" s="48">
        <f>SUM(J35:J36)</f>
        <v>160794</v>
      </c>
    </row>
    <row r="38" spans="1:10" ht="15">
      <c r="A38" s="5" t="s">
        <v>18</v>
      </c>
      <c r="H38" s="41">
        <v>5538</v>
      </c>
      <c r="J38" s="41">
        <v>3738</v>
      </c>
    </row>
    <row r="39" spans="8:10" ht="15">
      <c r="H39" s="55">
        <f>SUM(H37:H38)</f>
        <v>164031</v>
      </c>
      <c r="J39" s="55">
        <f>SUM(J37:J38)</f>
        <v>164532</v>
      </c>
    </row>
    <row r="40" spans="8:10" ht="15">
      <c r="H40" s="42"/>
      <c r="J40" s="42"/>
    </row>
    <row r="41" spans="1:10" ht="15">
      <c r="A41" s="5" t="s">
        <v>19</v>
      </c>
      <c r="H41" s="41">
        <v>57637</v>
      </c>
      <c r="J41" s="41">
        <v>57885</v>
      </c>
    </row>
    <row r="42" spans="1:10" ht="15">
      <c r="A42" s="11" t="s">
        <v>95</v>
      </c>
      <c r="H42" s="41">
        <v>236</v>
      </c>
      <c r="J42" s="41">
        <v>236</v>
      </c>
    </row>
    <row r="43" spans="1:10" ht="15">
      <c r="A43" s="5" t="s">
        <v>20</v>
      </c>
      <c r="H43" s="41">
        <v>244</v>
      </c>
      <c r="J43" s="41">
        <v>2244</v>
      </c>
    </row>
    <row r="44" spans="3:10" ht="15">
      <c r="C44" s="44"/>
      <c r="H44" s="55">
        <f>SUM(H41:H43)</f>
        <v>58117</v>
      </c>
      <c r="J44" s="55">
        <f>SUM(J41:J43)</f>
        <v>60365</v>
      </c>
    </row>
    <row r="45" spans="8:10" ht="15.75" thickBot="1">
      <c r="H45" s="46">
        <f>H39+H44</f>
        <v>222148</v>
      </c>
      <c r="J45" s="46">
        <f>J39+J44</f>
        <v>224897</v>
      </c>
    </row>
    <row r="46" ht="15.75" thickTop="1">
      <c r="J46" s="39"/>
    </row>
    <row r="47" spans="1:10" ht="15">
      <c r="A47" s="44" t="s">
        <v>30</v>
      </c>
      <c r="B47" s="44"/>
      <c r="H47" s="49">
        <f>H37/H35</f>
        <v>2.64155</v>
      </c>
      <c r="I47" s="16"/>
      <c r="J47" s="49">
        <f>J37/J35</f>
        <v>2.6799</v>
      </c>
    </row>
    <row r="48" spans="1:10" ht="15">
      <c r="A48" s="44"/>
      <c r="B48" s="44"/>
      <c r="H48" s="49"/>
      <c r="I48" s="16"/>
      <c r="J48" s="49"/>
    </row>
    <row r="50" ht="15">
      <c r="A50" s="5" t="s">
        <v>105</v>
      </c>
    </row>
    <row r="51" ht="15">
      <c r="A51" s="44" t="s">
        <v>85</v>
      </c>
    </row>
    <row r="52" ht="15">
      <c r="A52" s="27" t="s">
        <v>86</v>
      </c>
    </row>
  </sheetData>
  <printOptions horizontalCentered="1"/>
  <pageMargins left="0.6299212598425197" right="0.2755905511811024" top="0.5905511811023623" bottom="0.1968503937007874" header="0.4330708661417323" footer="0.31496062992125984"/>
  <pageSetup firstPageNumber="2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6">
      <selection activeCell="G30" sqref="G30"/>
    </sheetView>
  </sheetViews>
  <sheetFormatPr defaultColWidth="9.140625" defaultRowHeight="12.75"/>
  <cols>
    <col min="1" max="3" width="8.8515625" style="5" customWidth="1"/>
    <col min="4" max="4" width="12.8515625" style="5" customWidth="1"/>
    <col min="5" max="5" width="12.28125" style="5" customWidth="1"/>
    <col min="6" max="6" width="2.140625" style="5" customWidth="1"/>
    <col min="7" max="7" width="12.28125" style="5" customWidth="1"/>
    <col min="8" max="8" width="2.140625" style="5" customWidth="1"/>
    <col min="9" max="9" width="12.00390625" style="5" customWidth="1"/>
    <col min="10" max="10" width="2.140625" style="5" customWidth="1"/>
    <col min="11" max="11" width="10.421875" style="5" customWidth="1"/>
    <col min="12" max="16384" width="8.8515625" style="5" customWidth="1"/>
  </cols>
  <sheetData>
    <row r="1" ht="15">
      <c r="A1" s="4" t="s">
        <v>25</v>
      </c>
    </row>
    <row r="2" ht="15">
      <c r="A2" s="4"/>
    </row>
    <row r="3" ht="15">
      <c r="A3" s="4"/>
    </row>
    <row r="4" ht="15">
      <c r="A4" s="6" t="s">
        <v>66</v>
      </c>
    </row>
    <row r="5" ht="15">
      <c r="A5" s="57" t="str">
        <f>PL!A5</f>
        <v>30 JUNE 2003</v>
      </c>
    </row>
    <row r="7" ht="15">
      <c r="A7" s="4"/>
    </row>
    <row r="8" spans="1:7" ht="15">
      <c r="A8" s="4" t="s">
        <v>0</v>
      </c>
      <c r="G8" s="40" t="s">
        <v>97</v>
      </c>
    </row>
    <row r="9" spans="5:11" ht="15">
      <c r="E9" s="40" t="s">
        <v>34</v>
      </c>
      <c r="G9" s="40" t="s">
        <v>98</v>
      </c>
      <c r="H9" s="40"/>
      <c r="I9" s="40" t="s">
        <v>37</v>
      </c>
      <c r="J9" s="40"/>
      <c r="K9" s="40"/>
    </row>
    <row r="10" spans="5:11" ht="15">
      <c r="E10" s="64" t="s">
        <v>35</v>
      </c>
      <c r="G10" s="64" t="s">
        <v>29</v>
      </c>
      <c r="H10" s="40"/>
      <c r="I10" s="64" t="s">
        <v>38</v>
      </c>
      <c r="J10" s="40"/>
      <c r="K10" s="64" t="s">
        <v>39</v>
      </c>
    </row>
    <row r="11" spans="5:11" ht="15">
      <c r="E11" s="40" t="s">
        <v>36</v>
      </c>
      <c r="G11" s="40" t="s">
        <v>36</v>
      </c>
      <c r="I11" s="40" t="s">
        <v>36</v>
      </c>
      <c r="K11" s="40" t="s">
        <v>36</v>
      </c>
    </row>
    <row r="12" ht="15">
      <c r="E12" s="8"/>
    </row>
    <row r="13" ht="15">
      <c r="A13" s="50" t="s">
        <v>106</v>
      </c>
    </row>
    <row r="16" spans="1:11" ht="15">
      <c r="A16" s="5" t="s">
        <v>65</v>
      </c>
      <c r="E16" s="51">
        <v>60000</v>
      </c>
      <c r="F16" s="51"/>
      <c r="G16" s="51">
        <v>5320</v>
      </c>
      <c r="H16" s="51"/>
      <c r="I16" s="51">
        <v>95474</v>
      </c>
      <c r="J16" s="51"/>
      <c r="K16" s="51">
        <f>SUM(E16:I16)</f>
        <v>160794</v>
      </c>
    </row>
    <row r="17" spans="5:11" ht="15">
      <c r="E17" s="51"/>
      <c r="F17" s="51"/>
      <c r="G17" s="51"/>
      <c r="H17" s="51"/>
      <c r="I17" s="51"/>
      <c r="J17" s="51"/>
      <c r="K17" s="51"/>
    </row>
    <row r="18" spans="1:11" ht="15">
      <c r="A18" s="44" t="s">
        <v>58</v>
      </c>
      <c r="E18" s="51">
        <v>0</v>
      </c>
      <c r="F18" s="51"/>
      <c r="G18" s="51">
        <v>-24</v>
      </c>
      <c r="H18" s="51"/>
      <c r="I18" s="51">
        <f>PL!K40</f>
        <v>-2277</v>
      </c>
      <c r="J18" s="51"/>
      <c r="K18" s="51">
        <f>SUM(E18:I18)</f>
        <v>-2301</v>
      </c>
    </row>
    <row r="20" spans="1:11" ht="15.75" thickBot="1">
      <c r="A20" s="5" t="s">
        <v>33</v>
      </c>
      <c r="E20" s="52">
        <f>SUM(E16:E19)</f>
        <v>60000</v>
      </c>
      <c r="G20" s="52">
        <f>SUM(G16:G19)</f>
        <v>5296</v>
      </c>
      <c r="I20" s="52">
        <f>SUM(I16:I19)</f>
        <v>93197</v>
      </c>
      <c r="K20" s="52">
        <f>SUM(K16:K19)</f>
        <v>158493</v>
      </c>
    </row>
    <row r="21" ht="15.75" thickTop="1"/>
    <row r="24" ht="15">
      <c r="A24" s="50" t="s">
        <v>107</v>
      </c>
    </row>
    <row r="27" spans="1:11" ht="15">
      <c r="A27" s="44" t="s">
        <v>65</v>
      </c>
      <c r="E27" s="9">
        <v>60000</v>
      </c>
      <c r="F27" s="9"/>
      <c r="G27" s="9">
        <v>0</v>
      </c>
      <c r="H27" s="9"/>
      <c r="I27" s="9">
        <v>153290</v>
      </c>
      <c r="J27" s="9"/>
      <c r="K27" s="51">
        <f>SUM(E27:I27)</f>
        <v>213290</v>
      </c>
    </row>
    <row r="28" spans="5:11" ht="15">
      <c r="E28" s="9"/>
      <c r="F28" s="9"/>
      <c r="G28" s="9"/>
      <c r="H28" s="9"/>
      <c r="I28" s="9"/>
      <c r="J28" s="9"/>
      <c r="K28" s="9"/>
    </row>
    <row r="29" spans="1:11" ht="15">
      <c r="A29" s="5" t="s">
        <v>58</v>
      </c>
      <c r="E29" s="9">
        <v>0</v>
      </c>
      <c r="F29" s="9"/>
      <c r="G29" s="9">
        <v>-296</v>
      </c>
      <c r="H29" s="9"/>
      <c r="I29" s="9">
        <f>PL!N40</f>
        <v>-8687</v>
      </c>
      <c r="J29" s="9"/>
      <c r="K29" s="51">
        <f>SUM(E29:I29)</f>
        <v>-8983</v>
      </c>
    </row>
    <row r="30" spans="5:11" ht="15">
      <c r="E30" s="9"/>
      <c r="F30" s="9"/>
      <c r="G30" s="9"/>
      <c r="H30" s="9"/>
      <c r="I30" s="9"/>
      <c r="J30" s="9"/>
      <c r="K30" s="9"/>
    </row>
    <row r="31" spans="1:11" ht="15.75" thickBot="1">
      <c r="A31" s="5" t="s">
        <v>33</v>
      </c>
      <c r="E31" s="14">
        <f>SUM(E27:E29)</f>
        <v>60000</v>
      </c>
      <c r="F31" s="15"/>
      <c r="G31" s="14">
        <f>SUM(G27:G29)</f>
        <v>-296</v>
      </c>
      <c r="H31" s="15"/>
      <c r="I31" s="14">
        <f>SUM(I27:I29)</f>
        <v>144603</v>
      </c>
      <c r="J31" s="15"/>
      <c r="K31" s="14">
        <f>SUM(K27:K29)</f>
        <v>204307</v>
      </c>
    </row>
    <row r="32" spans="5:11" ht="15.75" thickTop="1">
      <c r="E32" s="15"/>
      <c r="F32" s="15"/>
      <c r="G32" s="15"/>
      <c r="H32" s="15"/>
      <c r="I32" s="15"/>
      <c r="J32" s="15"/>
      <c r="K32" s="15"/>
    </row>
    <row r="33" spans="5:11" ht="15">
      <c r="E33" s="15"/>
      <c r="F33" s="15"/>
      <c r="G33" s="15"/>
      <c r="H33" s="15"/>
      <c r="I33" s="15"/>
      <c r="J33" s="15"/>
      <c r="K33" s="15"/>
    </row>
    <row r="34" spans="5:11" ht="15">
      <c r="E34" s="15"/>
      <c r="F34" s="15"/>
      <c r="G34" s="15"/>
      <c r="H34" s="15"/>
      <c r="I34" s="15"/>
      <c r="J34" s="15"/>
      <c r="K34" s="15"/>
    </row>
    <row r="35" spans="5:11" ht="15">
      <c r="E35" s="15"/>
      <c r="F35" s="15"/>
      <c r="G35" s="15"/>
      <c r="H35" s="15"/>
      <c r="I35" s="15"/>
      <c r="J35" s="15"/>
      <c r="K35" s="15"/>
    </row>
    <row r="36" spans="5:11" ht="15">
      <c r="E36" s="15"/>
      <c r="F36" s="15"/>
      <c r="G36" s="15"/>
      <c r="H36" s="15"/>
      <c r="I36" s="15"/>
      <c r="J36" s="15"/>
      <c r="K36" s="15"/>
    </row>
    <row r="37" spans="5:11" ht="15">
      <c r="E37" s="15"/>
      <c r="F37" s="15"/>
      <c r="G37" s="15"/>
      <c r="H37" s="15"/>
      <c r="I37" s="15"/>
      <c r="J37" s="15"/>
      <c r="K37" s="15"/>
    </row>
    <row r="38" spans="5:11" ht="15">
      <c r="E38" s="15"/>
      <c r="F38" s="15"/>
      <c r="G38" s="15"/>
      <c r="H38" s="15"/>
      <c r="I38" s="15"/>
      <c r="J38" s="15"/>
      <c r="K38" s="15"/>
    </row>
    <row r="39" spans="5:11" ht="15">
      <c r="E39" s="15"/>
      <c r="F39" s="15"/>
      <c r="G39" s="15"/>
      <c r="H39" s="15"/>
      <c r="I39" s="15"/>
      <c r="J39" s="15"/>
      <c r="K39" s="15"/>
    </row>
    <row r="40" spans="5:11" ht="15">
      <c r="E40" s="15"/>
      <c r="F40" s="15"/>
      <c r="G40" s="15"/>
      <c r="H40" s="15"/>
      <c r="I40" s="15"/>
      <c r="J40" s="15"/>
      <c r="K40" s="15"/>
    </row>
    <row r="41" spans="5:11" ht="15">
      <c r="E41" s="15"/>
      <c r="F41" s="15"/>
      <c r="G41" s="15"/>
      <c r="H41" s="15"/>
      <c r="I41" s="15"/>
      <c r="J41" s="15"/>
      <c r="K41" s="15"/>
    </row>
    <row r="42" spans="5:11" ht="15">
      <c r="E42" s="15"/>
      <c r="F42" s="15"/>
      <c r="G42" s="15"/>
      <c r="H42" s="15"/>
      <c r="I42" s="15"/>
      <c r="J42" s="15"/>
      <c r="K42" s="15"/>
    </row>
    <row r="43" spans="5:11" ht="15">
      <c r="E43" s="15"/>
      <c r="F43" s="15"/>
      <c r="G43" s="15"/>
      <c r="H43" s="15"/>
      <c r="I43" s="15"/>
      <c r="J43" s="15"/>
      <c r="K43" s="15"/>
    </row>
    <row r="44" spans="5:11" ht="15">
      <c r="E44" s="15"/>
      <c r="F44" s="15"/>
      <c r="G44" s="15"/>
      <c r="H44" s="15"/>
      <c r="I44" s="15"/>
      <c r="J44" s="15"/>
      <c r="K44" s="15"/>
    </row>
    <row r="45" spans="5:11" ht="15">
      <c r="E45" s="15"/>
      <c r="F45" s="15"/>
      <c r="G45" s="15"/>
      <c r="H45" s="15"/>
      <c r="I45" s="15"/>
      <c r="J45" s="15"/>
      <c r="K45" s="15"/>
    </row>
    <row r="49" ht="15">
      <c r="A49" s="5" t="s">
        <v>108</v>
      </c>
    </row>
    <row r="50" ht="15">
      <c r="A50" s="11" t="s">
        <v>87</v>
      </c>
    </row>
    <row r="51" ht="15">
      <c r="A51" s="27" t="s">
        <v>88</v>
      </c>
    </row>
  </sheetData>
  <printOptions/>
  <pageMargins left="0.7480314960629921" right="0.35433070866141736" top="0.5905511811023623" bottom="0.984251968503937" header="0.5118110236220472" footer="0.5118110236220472"/>
  <pageSetup firstPageNumber="3" useFirstPageNumber="1" horizontalDpi="600" verticalDpi="6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75" workbookViewId="0" topLeftCell="A21">
      <selection activeCell="I21" sqref="I21"/>
    </sheetView>
  </sheetViews>
  <sheetFormatPr defaultColWidth="9.140625" defaultRowHeight="12.75"/>
  <cols>
    <col min="1" max="5" width="8.8515625" style="5" customWidth="1"/>
    <col min="6" max="6" width="10.28125" style="5" customWidth="1"/>
    <col min="7" max="7" width="9.140625" style="5" customWidth="1"/>
    <col min="8" max="8" width="8.8515625" style="5" customWidth="1"/>
    <col min="9" max="9" width="11.7109375" style="9" customWidth="1"/>
    <col min="10" max="10" width="4.421875" style="5" customWidth="1"/>
    <col min="11" max="16384" width="8.8515625" style="5" customWidth="1"/>
  </cols>
  <sheetData>
    <row r="1" ht="15">
      <c r="A1" s="4" t="s">
        <v>25</v>
      </c>
    </row>
    <row r="2" ht="15">
      <c r="A2" s="4"/>
    </row>
    <row r="3" ht="15">
      <c r="A3" s="4"/>
    </row>
    <row r="4" ht="15">
      <c r="A4" s="6" t="s">
        <v>70</v>
      </c>
    </row>
    <row r="5" ht="15">
      <c r="A5" s="57" t="str">
        <f>PL!A5</f>
        <v>30 JUNE 2003</v>
      </c>
    </row>
    <row r="6" ht="15">
      <c r="I6" s="62" t="s">
        <v>5</v>
      </c>
    </row>
    <row r="7" spans="1:9" ht="15">
      <c r="A7" s="4"/>
      <c r="I7" s="62" t="s">
        <v>9</v>
      </c>
    </row>
    <row r="8" spans="1:9" ht="15">
      <c r="A8" s="4" t="s">
        <v>0</v>
      </c>
      <c r="I8" s="62" t="s">
        <v>13</v>
      </c>
    </row>
    <row r="9" ht="15">
      <c r="I9" s="61" t="str">
        <f>A5</f>
        <v>30 JUNE 2003</v>
      </c>
    </row>
    <row r="10" ht="15">
      <c r="I10" s="63" t="s">
        <v>15</v>
      </c>
    </row>
    <row r="12" spans="1:9" ht="15">
      <c r="A12" s="5" t="s">
        <v>71</v>
      </c>
      <c r="I12" s="9">
        <f>PL!K32</f>
        <v>-2452</v>
      </c>
    </row>
    <row r="13" ht="15">
      <c r="A13" s="5" t="s">
        <v>72</v>
      </c>
    </row>
    <row r="14" spans="1:9" ht="15">
      <c r="A14" s="5" t="s">
        <v>112</v>
      </c>
      <c r="I14" s="9">
        <f>-PL!K30</f>
        <v>-108</v>
      </c>
    </row>
    <row r="15" spans="1:9" ht="15">
      <c r="A15" s="5" t="s">
        <v>73</v>
      </c>
      <c r="I15" s="9">
        <f>-PL!K23</f>
        <v>5830</v>
      </c>
    </row>
    <row r="16" spans="1:9" ht="15">
      <c r="A16" s="5" t="s">
        <v>74</v>
      </c>
      <c r="I16" s="9">
        <v>2988</v>
      </c>
    </row>
    <row r="17" spans="1:9" ht="15">
      <c r="A17" s="5" t="s">
        <v>82</v>
      </c>
      <c r="I17" s="10">
        <f>SUM(I12:I16)</f>
        <v>6258</v>
      </c>
    </row>
    <row r="19" ht="15">
      <c r="A19" s="11" t="s">
        <v>75</v>
      </c>
    </row>
    <row r="20" spans="1:9" ht="15">
      <c r="A20" s="11" t="s">
        <v>76</v>
      </c>
      <c r="I20" s="9">
        <v>-7270</v>
      </c>
    </row>
    <row r="21" spans="1:9" ht="15">
      <c r="A21" s="11" t="s">
        <v>77</v>
      </c>
      <c r="I21" s="9">
        <v>17067</v>
      </c>
    </row>
    <row r="22" spans="1:9" ht="15">
      <c r="A22" s="5" t="s">
        <v>99</v>
      </c>
      <c r="I22" s="9">
        <v>-7422</v>
      </c>
    </row>
    <row r="24" spans="1:9" ht="15">
      <c r="A24" s="7" t="s">
        <v>45</v>
      </c>
      <c r="I24" s="12">
        <f>SUM(I17:I23)</f>
        <v>8633</v>
      </c>
    </row>
    <row r="27" spans="1:9" ht="15">
      <c r="A27" s="7" t="s">
        <v>40</v>
      </c>
      <c r="I27" s="12">
        <v>7594</v>
      </c>
    </row>
    <row r="28" ht="15">
      <c r="A28" s="11"/>
    </row>
    <row r="30" spans="1:9" ht="15">
      <c r="A30" s="5" t="s">
        <v>102</v>
      </c>
      <c r="I30" s="9">
        <v>-14059</v>
      </c>
    </row>
    <row r="31" spans="1:9" ht="15">
      <c r="A31" s="5" t="s">
        <v>78</v>
      </c>
      <c r="I31" s="9">
        <v>-2187</v>
      </c>
    </row>
    <row r="33" spans="1:9" ht="15">
      <c r="A33" s="13" t="s">
        <v>41</v>
      </c>
      <c r="I33" s="12">
        <f>SUM(I30:I32)</f>
        <v>-16246</v>
      </c>
    </row>
    <row r="34" ht="15">
      <c r="A34" s="13"/>
    </row>
    <row r="35" ht="15">
      <c r="A35" s="5" t="s">
        <v>42</v>
      </c>
    </row>
    <row r="36" spans="1:9" ht="15">
      <c r="A36" s="7" t="s">
        <v>43</v>
      </c>
      <c r="I36" s="9">
        <f>+I24+I33+I27</f>
        <v>-19</v>
      </c>
    </row>
    <row r="38" spans="1:9" ht="15">
      <c r="A38" s="7" t="s">
        <v>44</v>
      </c>
      <c r="I38" s="9">
        <v>28046</v>
      </c>
    </row>
    <row r="39" ht="15">
      <c r="A39" s="7"/>
    </row>
    <row r="41" spans="1:9" ht="15.75" thickBot="1">
      <c r="A41" s="7" t="s">
        <v>101</v>
      </c>
      <c r="I41" s="14">
        <f>SUM(I36:I40)</f>
        <v>28027</v>
      </c>
    </row>
    <row r="42" ht="15.75" thickTop="1">
      <c r="A42" s="7"/>
    </row>
    <row r="43" ht="15">
      <c r="A43" s="7"/>
    </row>
    <row r="44" ht="15">
      <c r="A44" s="5" t="s">
        <v>109</v>
      </c>
    </row>
    <row r="45" spans="1:2" ht="15" hidden="1">
      <c r="A45" s="5" t="s">
        <v>67</v>
      </c>
      <c r="B45" s="5" t="s">
        <v>68</v>
      </c>
    </row>
    <row r="46" ht="15" hidden="1">
      <c r="B46" s="5" t="s">
        <v>69</v>
      </c>
    </row>
    <row r="47" ht="15">
      <c r="A47" s="5" t="s">
        <v>100</v>
      </c>
    </row>
    <row r="48" ht="15">
      <c r="A48" s="27" t="s">
        <v>86</v>
      </c>
    </row>
    <row r="49" ht="15">
      <c r="A49" s="7"/>
    </row>
  </sheetData>
  <printOptions/>
  <pageMargins left="0.7480314960629921" right="0.4724409448818898" top="0.5905511811023623" bottom="0.4330708661417323" header="0.4330708661417323" footer="0.35433070866141736"/>
  <pageSetup firstPageNumber="4" useFirstPageNumber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 Hup Construction Co.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Dept.</dc:creator>
  <cp:keywords/>
  <dc:description/>
  <cp:lastModifiedBy>Lim Kam Choy</cp:lastModifiedBy>
  <cp:lastPrinted>2003-08-21T03:25:13Z</cp:lastPrinted>
  <dcterms:created xsi:type="dcterms:W3CDTF">2000-05-18T06:00:10Z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